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UIM_SINIM\5. Ley de Reajuste - Bonos - Aguinaldos\Bonos y Aguinaldos\2019 Ley 21.196 Nav y B esp Bv\Rezagados 1 y BV\SIN SLE\"/>
    </mc:Choice>
  </mc:AlternateContent>
  <bookViews>
    <workbookView xWindow="0" yWindow="0" windowWidth="28800" windowHeight="12045" tabRatio="876" activeTab="7"/>
  </bookViews>
  <sheets>
    <sheet name="Tarap. I" sheetId="1" r:id="rId1"/>
    <sheet name="Antof.II" sheetId="2" r:id="rId2"/>
    <sheet name="Atacam. III" sheetId="4" r:id="rId3"/>
    <sheet name="Coquimbo.. IV" sheetId="5" r:id="rId4"/>
    <sheet name="Valp. V" sheetId="6" r:id="rId5"/>
    <sheet name="L.B.O´Hig.VI" sheetId="7" r:id="rId6"/>
    <sheet name="Mau.VII" sheetId="8" r:id="rId7"/>
    <sheet name="Bio. VIII" sheetId="9" r:id="rId8"/>
    <sheet name="Arauc. IX" sheetId="10" r:id="rId9"/>
    <sheet name="L.Lagos X" sheetId="11" r:id="rId10"/>
    <sheet name="Aisén XI" sheetId="12" r:id="rId11"/>
    <sheet name="Mag y Ant XII" sheetId="14" r:id="rId12"/>
    <sheet name="Metrop XIII" sheetId="13" r:id="rId13"/>
    <sheet name="L.Ríos. XIV" sheetId="15" r:id="rId14"/>
    <sheet name="Arica y Par. XV" sheetId="17" r:id="rId15"/>
    <sheet name="Ñuble XVI" sheetId="16" r:id="rId16"/>
    <sheet name="NACIONAL" sheetId="3" r:id="rId17"/>
  </sheets>
  <definedNames>
    <definedName name="_xlnm._FilterDatabase" localSheetId="10" hidden="1">'Aisén XI'!$A$7:$Z$7</definedName>
    <definedName name="_xlnm._FilterDatabase" localSheetId="1" hidden="1">Antof.II!$A$7:$AD$7</definedName>
    <definedName name="_xlnm._FilterDatabase" localSheetId="8" hidden="1">'Arauc. IX'!$A$7:$AE$7</definedName>
    <definedName name="_xlnm._FilterDatabase" localSheetId="2" hidden="1">'Atacam. III'!$A$7:$AI$7</definedName>
    <definedName name="_xlnm._FilterDatabase" localSheetId="7" hidden="1">'Bio. VIII'!$A$7:$AK$41</definedName>
    <definedName name="_xlnm._FilterDatabase" localSheetId="3" hidden="1">'Coquimbo.. IV'!$A$7:$AE$7</definedName>
    <definedName name="_xlnm._FilterDatabase" localSheetId="5" hidden="1">L.B.O´Hig.VI!$A$7:$AF$7</definedName>
    <definedName name="_xlnm._FilterDatabase" localSheetId="9" hidden="1">'L.Lagos X'!$A$7:$AF$38</definedName>
    <definedName name="_xlnm._FilterDatabase" localSheetId="13" hidden="1">'L.Ríos. XIV'!$A$7:$AF$7</definedName>
    <definedName name="_xlnm._FilterDatabase" localSheetId="11" hidden="1">'Mag y Ant XII'!$A$7:$AE$7</definedName>
    <definedName name="_xlnm._FilterDatabase" localSheetId="6" hidden="1">Mau.VII!$A$7:$AF$7</definedName>
    <definedName name="_xlnm._FilterDatabase" localSheetId="12" hidden="1">'Metrop XIII'!$A$7:$AM$60</definedName>
    <definedName name="_xlnm._FilterDatabase" localSheetId="0" hidden="1">'Tarap. I'!$A$7:$AE$7</definedName>
    <definedName name="_xlnm._FilterDatabase" localSheetId="4" hidden="1">'Valp. V'!$A$7:$AG$46</definedName>
  </definedNames>
  <calcPr calcId="152511"/>
</workbook>
</file>

<file path=xl/calcChain.xml><?xml version="1.0" encoding="utf-8"?>
<calcChain xmlns="http://schemas.openxmlformats.org/spreadsheetml/2006/main">
  <c r="V9" i="1" l="1"/>
  <c r="T9" i="1"/>
  <c r="E8" i="2" l="1"/>
  <c r="G8" i="2"/>
  <c r="I8" i="2"/>
  <c r="K8" i="2"/>
  <c r="A1" i="1" l="1"/>
  <c r="T60" i="13" l="1"/>
  <c r="S20" i="3" s="1"/>
  <c r="V60" i="13"/>
  <c r="U20" i="3" s="1"/>
  <c r="T18" i="14"/>
  <c r="S19" i="3" s="1"/>
  <c r="X9" i="16" l="1"/>
  <c r="X10" i="16"/>
  <c r="X11" i="16"/>
  <c r="X12" i="16"/>
  <c r="X13" i="16"/>
  <c r="X14" i="16"/>
  <c r="X15" i="16"/>
  <c r="X16" i="16"/>
  <c r="X17" i="16"/>
  <c r="X18" i="16"/>
  <c r="X19" i="16"/>
  <c r="X20" i="16"/>
  <c r="X21" i="16"/>
  <c r="X22" i="16"/>
  <c r="X23" i="16"/>
  <c r="X24" i="16"/>
  <c r="X25" i="16"/>
  <c r="X26" i="16"/>
  <c r="X27" i="16"/>
  <c r="X28" i="16"/>
  <c r="X8" i="16"/>
  <c r="X9" i="17"/>
  <c r="X10" i="17"/>
  <c r="X11" i="17"/>
  <c r="X8" i="17"/>
  <c r="X9" i="15"/>
  <c r="X10" i="15"/>
  <c r="X11" i="15"/>
  <c r="X12" i="15"/>
  <c r="X13" i="15"/>
  <c r="X14" i="15"/>
  <c r="X15" i="15"/>
  <c r="X16" i="15"/>
  <c r="X17" i="15"/>
  <c r="X18" i="15"/>
  <c r="X19" i="15"/>
  <c r="X8" i="15"/>
  <c r="X9" i="13"/>
  <c r="X10" i="13"/>
  <c r="X11" i="13"/>
  <c r="X12" i="13"/>
  <c r="X13" i="13"/>
  <c r="X14" i="13"/>
  <c r="X15" i="13"/>
  <c r="X16" i="13"/>
  <c r="X17" i="13"/>
  <c r="X18" i="13"/>
  <c r="X19" i="13"/>
  <c r="X20" i="13"/>
  <c r="X21" i="13"/>
  <c r="X22" i="13"/>
  <c r="X23" i="13"/>
  <c r="X24" i="13"/>
  <c r="X25" i="13"/>
  <c r="X26" i="13"/>
  <c r="X27" i="13"/>
  <c r="X28" i="13"/>
  <c r="X29" i="13"/>
  <c r="X30" i="13"/>
  <c r="X31" i="13"/>
  <c r="X32" i="13"/>
  <c r="X33" i="13"/>
  <c r="X34" i="13"/>
  <c r="X35" i="13"/>
  <c r="X36" i="13"/>
  <c r="X37" i="13"/>
  <c r="X38" i="13"/>
  <c r="X39" i="13"/>
  <c r="X40" i="13"/>
  <c r="X41" i="13"/>
  <c r="X42" i="13"/>
  <c r="X43" i="13"/>
  <c r="X44" i="13"/>
  <c r="X45" i="13"/>
  <c r="X46" i="13"/>
  <c r="X47" i="13"/>
  <c r="X48" i="13"/>
  <c r="X49" i="13"/>
  <c r="X50" i="13"/>
  <c r="X51" i="13"/>
  <c r="X52" i="13"/>
  <c r="X53" i="13"/>
  <c r="X54" i="13"/>
  <c r="X55" i="13"/>
  <c r="X56" i="13"/>
  <c r="X57" i="13"/>
  <c r="X58" i="13"/>
  <c r="X59" i="13"/>
  <c r="X8" i="13"/>
  <c r="X9" i="14"/>
  <c r="X10" i="14"/>
  <c r="X11" i="14"/>
  <c r="X12" i="14"/>
  <c r="X13" i="14"/>
  <c r="X14" i="14"/>
  <c r="X15" i="14"/>
  <c r="X16" i="14"/>
  <c r="X17" i="14"/>
  <c r="X8" i="14"/>
  <c r="X9" i="12"/>
  <c r="X10" i="12"/>
  <c r="X11" i="12"/>
  <c r="X12" i="12"/>
  <c r="X13" i="12"/>
  <c r="X14" i="12"/>
  <c r="X15" i="12"/>
  <c r="X16" i="12"/>
  <c r="X17" i="12"/>
  <c r="X8" i="12"/>
  <c r="X9" i="11"/>
  <c r="X10" i="11"/>
  <c r="X11" i="11"/>
  <c r="X12" i="11"/>
  <c r="X13" i="11"/>
  <c r="X14" i="11"/>
  <c r="X15" i="11"/>
  <c r="X16" i="11"/>
  <c r="X17" i="11"/>
  <c r="X18" i="11"/>
  <c r="X19" i="11"/>
  <c r="X20" i="11"/>
  <c r="X21" i="11"/>
  <c r="X22" i="11"/>
  <c r="X23" i="11"/>
  <c r="X24" i="11"/>
  <c r="X25" i="11"/>
  <c r="X26" i="11"/>
  <c r="X27" i="11"/>
  <c r="X28" i="11"/>
  <c r="X29" i="11"/>
  <c r="X30" i="11"/>
  <c r="X31" i="11"/>
  <c r="X32" i="11"/>
  <c r="X33" i="11"/>
  <c r="X34" i="11"/>
  <c r="X35" i="11"/>
  <c r="X36" i="11"/>
  <c r="X37" i="11"/>
  <c r="X8" i="11"/>
  <c r="X9" i="10"/>
  <c r="X10" i="10"/>
  <c r="X11" i="10"/>
  <c r="X12" i="10"/>
  <c r="X13" i="10"/>
  <c r="X14" i="10"/>
  <c r="X15" i="10"/>
  <c r="X16" i="10"/>
  <c r="X17" i="10"/>
  <c r="X18" i="10"/>
  <c r="X19" i="10"/>
  <c r="X20" i="10"/>
  <c r="X21" i="10"/>
  <c r="X22" i="10"/>
  <c r="X23" i="10"/>
  <c r="X24" i="10"/>
  <c r="X25" i="10"/>
  <c r="X26" i="10"/>
  <c r="X27" i="10"/>
  <c r="X28" i="10"/>
  <c r="X29" i="10"/>
  <c r="X30" i="10"/>
  <c r="X31" i="10"/>
  <c r="X32" i="10"/>
  <c r="X33" i="10"/>
  <c r="X34" i="10"/>
  <c r="X35" i="10"/>
  <c r="X36" i="10"/>
  <c r="X37" i="10"/>
  <c r="X38" i="10"/>
  <c r="X39" i="10"/>
  <c r="X8" i="10"/>
  <c r="X9" i="9"/>
  <c r="X10" i="9"/>
  <c r="X11" i="9"/>
  <c r="X12" i="9"/>
  <c r="X13" i="9"/>
  <c r="X14" i="9"/>
  <c r="X15" i="9"/>
  <c r="X16" i="9"/>
  <c r="X17" i="9"/>
  <c r="X18" i="9"/>
  <c r="X19" i="9"/>
  <c r="X20" i="9"/>
  <c r="X21" i="9"/>
  <c r="X22" i="9"/>
  <c r="X23" i="9"/>
  <c r="X24" i="9"/>
  <c r="X25" i="9"/>
  <c r="X26" i="9"/>
  <c r="X27" i="9"/>
  <c r="X28" i="9"/>
  <c r="X29" i="9"/>
  <c r="X30" i="9"/>
  <c r="X31" i="9"/>
  <c r="X32" i="9"/>
  <c r="X33" i="9"/>
  <c r="X34" i="9"/>
  <c r="X35" i="9"/>
  <c r="X36" i="9"/>
  <c r="X37" i="9"/>
  <c r="X38" i="9"/>
  <c r="X39" i="9"/>
  <c r="X40" i="9"/>
  <c r="X8" i="9"/>
  <c r="X9" i="8"/>
  <c r="X10" i="8"/>
  <c r="X11" i="8"/>
  <c r="X12" i="8"/>
  <c r="X13" i="8"/>
  <c r="X14" i="8"/>
  <c r="X15" i="8"/>
  <c r="X16" i="8"/>
  <c r="X17" i="8"/>
  <c r="X18" i="8"/>
  <c r="X19" i="8"/>
  <c r="X20" i="8"/>
  <c r="X21" i="8"/>
  <c r="X22" i="8"/>
  <c r="X23" i="8"/>
  <c r="X24" i="8"/>
  <c r="X25" i="8"/>
  <c r="X26" i="8"/>
  <c r="X27" i="8"/>
  <c r="X28" i="8"/>
  <c r="X29" i="8"/>
  <c r="X30" i="8"/>
  <c r="X31" i="8"/>
  <c r="X32" i="8"/>
  <c r="X33" i="8"/>
  <c r="X34" i="8"/>
  <c r="X35" i="8"/>
  <c r="X36" i="8"/>
  <c r="X37" i="8"/>
  <c r="X8" i="8"/>
  <c r="X9" i="7"/>
  <c r="X10" i="7"/>
  <c r="X11" i="7"/>
  <c r="X12" i="7"/>
  <c r="X13" i="7"/>
  <c r="X14" i="7"/>
  <c r="X15" i="7"/>
  <c r="X16" i="7"/>
  <c r="X17" i="7"/>
  <c r="X18" i="7"/>
  <c r="X19" i="7"/>
  <c r="X20" i="7"/>
  <c r="X21" i="7"/>
  <c r="X22" i="7"/>
  <c r="X23" i="7"/>
  <c r="X24" i="7"/>
  <c r="X25" i="7"/>
  <c r="X26" i="7"/>
  <c r="X27" i="7"/>
  <c r="X28" i="7"/>
  <c r="X29" i="7"/>
  <c r="X30" i="7"/>
  <c r="X31" i="7"/>
  <c r="X32" i="7"/>
  <c r="X33" i="7"/>
  <c r="X34" i="7"/>
  <c r="X35" i="7"/>
  <c r="X36" i="7"/>
  <c r="X37" i="7"/>
  <c r="X38" i="7"/>
  <c r="X39" i="7"/>
  <c r="X40" i="7"/>
  <c r="X8" i="7"/>
  <c r="X9" i="6"/>
  <c r="X10" i="6"/>
  <c r="X11" i="6"/>
  <c r="X12" i="6"/>
  <c r="X13" i="6"/>
  <c r="X14" i="6"/>
  <c r="X15" i="6"/>
  <c r="X16" i="6"/>
  <c r="X17" i="6"/>
  <c r="X18" i="6"/>
  <c r="X19" i="6"/>
  <c r="X20" i="6"/>
  <c r="X21" i="6"/>
  <c r="X22" i="6"/>
  <c r="X23" i="6"/>
  <c r="X24" i="6"/>
  <c r="X25" i="6"/>
  <c r="X26" i="6"/>
  <c r="X27" i="6"/>
  <c r="X28" i="6"/>
  <c r="X29" i="6"/>
  <c r="X30" i="6"/>
  <c r="X31" i="6"/>
  <c r="X32" i="6"/>
  <c r="X33" i="6"/>
  <c r="X34" i="6"/>
  <c r="X35" i="6"/>
  <c r="X36" i="6"/>
  <c r="X37" i="6"/>
  <c r="X38" i="6"/>
  <c r="X39" i="6"/>
  <c r="X40" i="6"/>
  <c r="X41" i="6"/>
  <c r="X42" i="6"/>
  <c r="X43" i="6"/>
  <c r="X44" i="6"/>
  <c r="X45" i="6"/>
  <c r="X8" i="6"/>
  <c r="X9" i="5"/>
  <c r="X10" i="5"/>
  <c r="X11" i="5"/>
  <c r="X12" i="5"/>
  <c r="X13" i="5"/>
  <c r="X14" i="5"/>
  <c r="X15" i="5"/>
  <c r="X16" i="5"/>
  <c r="X17" i="5"/>
  <c r="X18" i="5"/>
  <c r="X19" i="5"/>
  <c r="X20" i="5"/>
  <c r="X21" i="5"/>
  <c r="X22" i="5"/>
  <c r="X8" i="5"/>
  <c r="X9" i="4"/>
  <c r="X10" i="4"/>
  <c r="X11" i="4"/>
  <c r="X12" i="4"/>
  <c r="X13" i="4"/>
  <c r="X14" i="4"/>
  <c r="X15" i="4"/>
  <c r="X16" i="4"/>
  <c r="X8" i="4"/>
  <c r="X9" i="2"/>
  <c r="X10" i="2"/>
  <c r="X11" i="2"/>
  <c r="X12" i="2"/>
  <c r="X13" i="2"/>
  <c r="X14" i="2"/>
  <c r="X15" i="2"/>
  <c r="X16" i="2"/>
  <c r="X8" i="2"/>
  <c r="X9" i="1"/>
  <c r="X10" i="1"/>
  <c r="X11" i="1"/>
  <c r="X12" i="1"/>
  <c r="X13" i="1"/>
  <c r="X14" i="1"/>
  <c r="X8" i="1"/>
  <c r="T7" i="16" l="1"/>
  <c r="U7" i="16"/>
  <c r="V7" i="16"/>
  <c r="W7" i="16"/>
  <c r="T7" i="17"/>
  <c r="U7" i="17"/>
  <c r="V7" i="17"/>
  <c r="W7" i="17"/>
  <c r="T7" i="15"/>
  <c r="U7" i="15"/>
  <c r="V7" i="15"/>
  <c r="W7" i="15"/>
  <c r="T7" i="13"/>
  <c r="U7" i="13"/>
  <c r="V7" i="13"/>
  <c r="W7" i="13"/>
  <c r="T7" i="14"/>
  <c r="U7" i="14"/>
  <c r="V7" i="14"/>
  <c r="W7" i="14"/>
  <c r="T7" i="12"/>
  <c r="U7" i="12"/>
  <c r="V7" i="12"/>
  <c r="W7" i="12"/>
  <c r="T7" i="11"/>
  <c r="U7" i="11"/>
  <c r="V7" i="11"/>
  <c r="W7" i="11"/>
  <c r="T7" i="10"/>
  <c r="U7" i="10"/>
  <c r="V7" i="10"/>
  <c r="W7" i="10"/>
  <c r="T7" i="9"/>
  <c r="U7" i="9"/>
  <c r="V7" i="9"/>
  <c r="W7" i="9"/>
  <c r="T7" i="8"/>
  <c r="U7" i="8"/>
  <c r="V7" i="8"/>
  <c r="W7" i="8"/>
  <c r="T7" i="7"/>
  <c r="U7" i="7"/>
  <c r="V7" i="7"/>
  <c r="W7" i="7"/>
  <c r="T7" i="6"/>
  <c r="U7" i="6"/>
  <c r="V7" i="6"/>
  <c r="W7" i="6"/>
  <c r="T7" i="5"/>
  <c r="U7" i="5"/>
  <c r="V7" i="5"/>
  <c r="W7" i="5"/>
  <c r="T7" i="4"/>
  <c r="U7" i="4"/>
  <c r="V7" i="4"/>
  <c r="W7" i="4"/>
  <c r="T7" i="2"/>
  <c r="U7" i="2"/>
  <c r="V7" i="2"/>
  <c r="W7" i="2"/>
  <c r="T7" i="1"/>
  <c r="U7" i="1"/>
  <c r="V7" i="1"/>
  <c r="W7" i="1"/>
  <c r="P7" i="1"/>
  <c r="Q7" i="1"/>
  <c r="R7" i="1"/>
  <c r="S7" i="1"/>
  <c r="V29" i="16" l="1"/>
  <c r="U23" i="3" s="1"/>
  <c r="T29" i="16"/>
  <c r="S23" i="3" s="1"/>
  <c r="U9" i="16"/>
  <c r="W9" i="16"/>
  <c r="U10" i="16"/>
  <c r="W10" i="16"/>
  <c r="U11" i="16"/>
  <c r="W11" i="16"/>
  <c r="U12" i="16"/>
  <c r="W12" i="16"/>
  <c r="U13" i="16"/>
  <c r="W13" i="16"/>
  <c r="U14" i="16"/>
  <c r="W14" i="16"/>
  <c r="U15" i="16"/>
  <c r="W15" i="16"/>
  <c r="U16" i="16"/>
  <c r="W16" i="16"/>
  <c r="U17" i="16"/>
  <c r="W17" i="16"/>
  <c r="U18" i="16"/>
  <c r="W18" i="16"/>
  <c r="U19" i="16"/>
  <c r="W19" i="16"/>
  <c r="U20" i="16"/>
  <c r="W20" i="16"/>
  <c r="U21" i="16"/>
  <c r="W21" i="16"/>
  <c r="U22" i="16"/>
  <c r="W22" i="16"/>
  <c r="U23" i="16"/>
  <c r="W23" i="16"/>
  <c r="U24" i="16"/>
  <c r="W24" i="16"/>
  <c r="U25" i="16"/>
  <c r="W25" i="16"/>
  <c r="U26" i="16"/>
  <c r="W26" i="16"/>
  <c r="U27" i="16"/>
  <c r="W27" i="16"/>
  <c r="U28" i="16"/>
  <c r="W28" i="16"/>
  <c r="W8" i="16"/>
  <c r="U8" i="16"/>
  <c r="T12" i="17"/>
  <c r="S22" i="3" s="1"/>
  <c r="V12" i="17"/>
  <c r="U22" i="3" s="1"/>
  <c r="W9" i="17"/>
  <c r="W10" i="17"/>
  <c r="W11" i="17"/>
  <c r="W8" i="17"/>
  <c r="U9" i="17"/>
  <c r="U10" i="17"/>
  <c r="U11" i="17"/>
  <c r="U8" i="17"/>
  <c r="V20" i="15"/>
  <c r="U21" i="3" s="1"/>
  <c r="T20" i="15"/>
  <c r="S21" i="3" s="1"/>
  <c r="W9" i="15"/>
  <c r="W10" i="15"/>
  <c r="W11" i="15"/>
  <c r="W12" i="15"/>
  <c r="W13" i="15"/>
  <c r="W14" i="15"/>
  <c r="W15" i="15"/>
  <c r="W16" i="15"/>
  <c r="W17" i="15"/>
  <c r="W18" i="15"/>
  <c r="W19" i="15"/>
  <c r="W8" i="15"/>
  <c r="U9" i="15"/>
  <c r="U10" i="15"/>
  <c r="U11" i="15"/>
  <c r="U12" i="15"/>
  <c r="U13" i="15"/>
  <c r="U14" i="15"/>
  <c r="U15" i="15"/>
  <c r="U16" i="15"/>
  <c r="U17" i="15"/>
  <c r="U18" i="15"/>
  <c r="U19" i="15"/>
  <c r="U8" i="15"/>
  <c r="W9" i="13"/>
  <c r="W10" i="13"/>
  <c r="W11" i="13"/>
  <c r="W12" i="13"/>
  <c r="W13" i="13"/>
  <c r="W14" i="13"/>
  <c r="W15" i="13"/>
  <c r="W16" i="13"/>
  <c r="W17" i="13"/>
  <c r="W18" i="13"/>
  <c r="W19" i="13"/>
  <c r="W20" i="13"/>
  <c r="W21" i="13"/>
  <c r="W22" i="13"/>
  <c r="W23" i="13"/>
  <c r="W24" i="13"/>
  <c r="W25" i="13"/>
  <c r="W26" i="13"/>
  <c r="W27" i="13"/>
  <c r="W28" i="13"/>
  <c r="W29" i="13"/>
  <c r="W30" i="13"/>
  <c r="W31" i="13"/>
  <c r="W32" i="13"/>
  <c r="W33" i="13"/>
  <c r="W34" i="13"/>
  <c r="W35" i="13"/>
  <c r="W36" i="13"/>
  <c r="W37" i="13"/>
  <c r="W38" i="13"/>
  <c r="W39" i="13"/>
  <c r="W40" i="13"/>
  <c r="W41" i="13"/>
  <c r="W42" i="13"/>
  <c r="W43" i="13"/>
  <c r="W44" i="13"/>
  <c r="W45" i="13"/>
  <c r="W46" i="13"/>
  <c r="W47" i="13"/>
  <c r="W48" i="13"/>
  <c r="W49" i="13"/>
  <c r="W50" i="13"/>
  <c r="W51" i="13"/>
  <c r="W52" i="13"/>
  <c r="W53" i="13"/>
  <c r="W54" i="13"/>
  <c r="W55" i="13"/>
  <c r="W56" i="13"/>
  <c r="W57" i="13"/>
  <c r="W58" i="13"/>
  <c r="W59" i="13"/>
  <c r="W8" i="13"/>
  <c r="U9" i="13"/>
  <c r="U10" i="13"/>
  <c r="U11" i="13"/>
  <c r="U12" i="13"/>
  <c r="U13" i="13"/>
  <c r="U14" i="13"/>
  <c r="U15" i="13"/>
  <c r="U16" i="13"/>
  <c r="U17" i="13"/>
  <c r="U18" i="13"/>
  <c r="U19" i="13"/>
  <c r="U20" i="13"/>
  <c r="U21" i="13"/>
  <c r="U22" i="13"/>
  <c r="U23" i="13"/>
  <c r="U24" i="13"/>
  <c r="U25" i="13"/>
  <c r="U26" i="13"/>
  <c r="U27" i="13"/>
  <c r="U28" i="13"/>
  <c r="U29" i="13"/>
  <c r="U30" i="13"/>
  <c r="U31" i="13"/>
  <c r="U32" i="13"/>
  <c r="U33" i="13"/>
  <c r="U34" i="13"/>
  <c r="U35" i="13"/>
  <c r="U36" i="13"/>
  <c r="U37" i="13"/>
  <c r="U38" i="13"/>
  <c r="U39" i="13"/>
  <c r="U40" i="13"/>
  <c r="U41" i="13"/>
  <c r="U42" i="13"/>
  <c r="U43" i="13"/>
  <c r="U44" i="13"/>
  <c r="U45" i="13"/>
  <c r="U46" i="13"/>
  <c r="U47" i="13"/>
  <c r="U48" i="13"/>
  <c r="U49" i="13"/>
  <c r="U50" i="13"/>
  <c r="U51" i="13"/>
  <c r="U52" i="13"/>
  <c r="U53" i="13"/>
  <c r="U54" i="13"/>
  <c r="U55" i="13"/>
  <c r="U56" i="13"/>
  <c r="U57" i="13"/>
  <c r="U58" i="13"/>
  <c r="U59" i="13"/>
  <c r="U8" i="13"/>
  <c r="V18" i="14"/>
  <c r="U19" i="3" s="1"/>
  <c r="W9" i="14"/>
  <c r="W10" i="14"/>
  <c r="W11" i="14"/>
  <c r="W12" i="14"/>
  <c r="W13" i="14"/>
  <c r="W14" i="14"/>
  <c r="W15" i="14"/>
  <c r="W16" i="14"/>
  <c r="W17" i="14"/>
  <c r="W8" i="14"/>
  <c r="U9" i="14"/>
  <c r="U10" i="14"/>
  <c r="U11" i="14"/>
  <c r="U12" i="14"/>
  <c r="U13" i="14"/>
  <c r="U14" i="14"/>
  <c r="U15" i="14"/>
  <c r="U16" i="14"/>
  <c r="U17" i="14"/>
  <c r="U8" i="14"/>
  <c r="V18" i="12"/>
  <c r="U18" i="3" s="1"/>
  <c r="T18" i="12"/>
  <c r="S18" i="3" s="1"/>
  <c r="W9" i="12"/>
  <c r="W10" i="12"/>
  <c r="W11" i="12"/>
  <c r="W12" i="12"/>
  <c r="W13" i="12"/>
  <c r="W14" i="12"/>
  <c r="W15" i="12"/>
  <c r="W16" i="12"/>
  <c r="W17" i="12"/>
  <c r="W8" i="12"/>
  <c r="U9" i="12"/>
  <c r="U10" i="12"/>
  <c r="U11" i="12"/>
  <c r="U12" i="12"/>
  <c r="U13" i="12"/>
  <c r="U14" i="12"/>
  <c r="U15" i="12"/>
  <c r="U16" i="12"/>
  <c r="U17" i="12"/>
  <c r="U8" i="12"/>
  <c r="T38" i="11"/>
  <c r="S17" i="3" s="1"/>
  <c r="V38" i="11"/>
  <c r="U17" i="3" s="1"/>
  <c r="W9" i="11"/>
  <c r="W10" i="11"/>
  <c r="W11" i="11"/>
  <c r="W12" i="11"/>
  <c r="W13" i="11"/>
  <c r="W14" i="11"/>
  <c r="W15" i="11"/>
  <c r="W16" i="11"/>
  <c r="W17" i="11"/>
  <c r="W18" i="11"/>
  <c r="W19" i="11"/>
  <c r="W20" i="11"/>
  <c r="W21" i="11"/>
  <c r="W22" i="11"/>
  <c r="W23" i="11"/>
  <c r="W24" i="11"/>
  <c r="W25" i="11"/>
  <c r="W26" i="11"/>
  <c r="W27" i="11"/>
  <c r="W28" i="11"/>
  <c r="W29" i="11"/>
  <c r="W30" i="11"/>
  <c r="W31" i="11"/>
  <c r="W32" i="11"/>
  <c r="W33" i="11"/>
  <c r="W34" i="11"/>
  <c r="W35" i="11"/>
  <c r="W36" i="11"/>
  <c r="W37" i="11"/>
  <c r="W8" i="11"/>
  <c r="U9" i="11"/>
  <c r="U10" i="11"/>
  <c r="U11" i="11"/>
  <c r="U12" i="11"/>
  <c r="U13" i="11"/>
  <c r="U14" i="11"/>
  <c r="U15" i="11"/>
  <c r="U16" i="11"/>
  <c r="U17" i="11"/>
  <c r="U18" i="11"/>
  <c r="U19" i="11"/>
  <c r="U20" i="11"/>
  <c r="U21" i="11"/>
  <c r="U22" i="11"/>
  <c r="U23" i="11"/>
  <c r="U24" i="11"/>
  <c r="U25" i="11"/>
  <c r="U26" i="11"/>
  <c r="U27" i="11"/>
  <c r="U28" i="11"/>
  <c r="U29" i="11"/>
  <c r="U30" i="11"/>
  <c r="U31" i="11"/>
  <c r="U32" i="11"/>
  <c r="U33" i="11"/>
  <c r="U34" i="11"/>
  <c r="U35" i="11"/>
  <c r="U36" i="11"/>
  <c r="U37" i="11"/>
  <c r="U8" i="11"/>
  <c r="V40" i="10"/>
  <c r="U16" i="3" s="1"/>
  <c r="T40" i="10"/>
  <c r="S16" i="3" s="1"/>
  <c r="W10" i="10"/>
  <c r="W11" i="10"/>
  <c r="W12" i="10"/>
  <c r="W13" i="10"/>
  <c r="W14" i="10"/>
  <c r="W15" i="10"/>
  <c r="W16" i="10"/>
  <c r="W17" i="10"/>
  <c r="W18" i="10"/>
  <c r="W19" i="10"/>
  <c r="W20" i="10"/>
  <c r="W21" i="10"/>
  <c r="W22" i="10"/>
  <c r="W23" i="10"/>
  <c r="W24" i="10"/>
  <c r="W25" i="10"/>
  <c r="W26" i="10"/>
  <c r="W27" i="10"/>
  <c r="W28" i="10"/>
  <c r="W29" i="10"/>
  <c r="W30" i="10"/>
  <c r="W31" i="10"/>
  <c r="W32" i="10"/>
  <c r="W33" i="10"/>
  <c r="W34" i="10"/>
  <c r="W35" i="10"/>
  <c r="W36" i="10"/>
  <c r="W37" i="10"/>
  <c r="W38" i="10"/>
  <c r="W39" i="10"/>
  <c r="W9" i="10"/>
  <c r="W8" i="10"/>
  <c r="U10" i="10"/>
  <c r="U11" i="10"/>
  <c r="U12" i="10"/>
  <c r="U13" i="10"/>
  <c r="U14" i="10"/>
  <c r="U15" i="10"/>
  <c r="U16" i="10"/>
  <c r="U17" i="10"/>
  <c r="U18" i="10"/>
  <c r="U19" i="10"/>
  <c r="U20" i="10"/>
  <c r="U21" i="10"/>
  <c r="U22" i="10"/>
  <c r="U23" i="10"/>
  <c r="U24" i="10"/>
  <c r="U25" i="10"/>
  <c r="U26" i="10"/>
  <c r="U27" i="10"/>
  <c r="U28" i="10"/>
  <c r="U29" i="10"/>
  <c r="U30" i="10"/>
  <c r="U31" i="10"/>
  <c r="U32" i="10"/>
  <c r="U33" i="10"/>
  <c r="U34" i="10"/>
  <c r="U35" i="10"/>
  <c r="U36" i="10"/>
  <c r="U37" i="10"/>
  <c r="U38" i="10"/>
  <c r="U39" i="10"/>
  <c r="U9" i="10"/>
  <c r="U8" i="10"/>
  <c r="V41" i="9"/>
  <c r="U15" i="3" s="1"/>
  <c r="T41" i="9"/>
  <c r="S15" i="3" s="1"/>
  <c r="W9" i="9"/>
  <c r="W10" i="9"/>
  <c r="W11" i="9"/>
  <c r="W12" i="9"/>
  <c r="W13" i="9"/>
  <c r="W14" i="9"/>
  <c r="W15" i="9"/>
  <c r="W16" i="9"/>
  <c r="W17" i="9"/>
  <c r="W18" i="9"/>
  <c r="W19" i="9"/>
  <c r="W20" i="9"/>
  <c r="W21" i="9"/>
  <c r="W22" i="9"/>
  <c r="W23" i="9"/>
  <c r="W24" i="9"/>
  <c r="W25" i="9"/>
  <c r="W26" i="9"/>
  <c r="W27" i="9"/>
  <c r="W28" i="9"/>
  <c r="W29" i="9"/>
  <c r="W30" i="9"/>
  <c r="W31" i="9"/>
  <c r="W32" i="9"/>
  <c r="W33" i="9"/>
  <c r="W34" i="9"/>
  <c r="W35" i="9"/>
  <c r="W36" i="9"/>
  <c r="W37" i="9"/>
  <c r="W38" i="9"/>
  <c r="W39" i="9"/>
  <c r="W40" i="9"/>
  <c r="W8" i="9"/>
  <c r="U9" i="9"/>
  <c r="U10" i="9"/>
  <c r="U11" i="9"/>
  <c r="U12" i="9"/>
  <c r="U13" i="9"/>
  <c r="U14" i="9"/>
  <c r="U15" i="9"/>
  <c r="U16" i="9"/>
  <c r="U17" i="9"/>
  <c r="U18" i="9"/>
  <c r="U19" i="9"/>
  <c r="U20" i="9"/>
  <c r="U21" i="9"/>
  <c r="U22" i="9"/>
  <c r="U23" i="9"/>
  <c r="U24" i="9"/>
  <c r="U25" i="9"/>
  <c r="U26" i="9"/>
  <c r="U27" i="9"/>
  <c r="U28" i="9"/>
  <c r="U29" i="9"/>
  <c r="U30" i="9"/>
  <c r="U31" i="9"/>
  <c r="U32" i="9"/>
  <c r="U33" i="9"/>
  <c r="U34" i="9"/>
  <c r="U35" i="9"/>
  <c r="U36" i="9"/>
  <c r="U37" i="9"/>
  <c r="U38" i="9"/>
  <c r="U39" i="9"/>
  <c r="U40" i="9"/>
  <c r="U8" i="9"/>
  <c r="V38" i="8"/>
  <c r="U14" i="3" s="1"/>
  <c r="T38" i="8"/>
  <c r="S14" i="3" s="1"/>
  <c r="W9" i="8"/>
  <c r="W10" i="8"/>
  <c r="W11" i="8"/>
  <c r="W12" i="8"/>
  <c r="W13" i="8"/>
  <c r="W14" i="8"/>
  <c r="W15" i="8"/>
  <c r="W16" i="8"/>
  <c r="W17" i="8"/>
  <c r="W18" i="8"/>
  <c r="W19" i="8"/>
  <c r="W20" i="8"/>
  <c r="W21" i="8"/>
  <c r="W22" i="8"/>
  <c r="W23" i="8"/>
  <c r="W24" i="8"/>
  <c r="W25" i="8"/>
  <c r="W26" i="8"/>
  <c r="W27" i="8"/>
  <c r="W28" i="8"/>
  <c r="W29" i="8"/>
  <c r="W30" i="8"/>
  <c r="W31" i="8"/>
  <c r="W32" i="8"/>
  <c r="W33" i="8"/>
  <c r="W34" i="8"/>
  <c r="W35" i="8"/>
  <c r="W36" i="8"/>
  <c r="W37" i="8"/>
  <c r="W8" i="8"/>
  <c r="U9" i="8"/>
  <c r="U10" i="8"/>
  <c r="U11" i="8"/>
  <c r="U12" i="8"/>
  <c r="U13" i="8"/>
  <c r="U14" i="8"/>
  <c r="U15" i="8"/>
  <c r="U16" i="8"/>
  <c r="U17" i="8"/>
  <c r="U18" i="8"/>
  <c r="U19" i="8"/>
  <c r="U20" i="8"/>
  <c r="U21" i="8"/>
  <c r="U22" i="8"/>
  <c r="U23" i="8"/>
  <c r="U24" i="8"/>
  <c r="U25" i="8"/>
  <c r="U26" i="8"/>
  <c r="U27" i="8"/>
  <c r="U28" i="8"/>
  <c r="U29" i="8"/>
  <c r="U30" i="8"/>
  <c r="U31" i="8"/>
  <c r="U32" i="8"/>
  <c r="U33" i="8"/>
  <c r="U34" i="8"/>
  <c r="U35" i="8"/>
  <c r="U36" i="8"/>
  <c r="U37" i="8"/>
  <c r="U8" i="8"/>
  <c r="V41" i="7"/>
  <c r="U13" i="3" s="1"/>
  <c r="T41" i="7"/>
  <c r="S13" i="3" s="1"/>
  <c r="W9" i="7"/>
  <c r="W10" i="7"/>
  <c r="W11" i="7"/>
  <c r="W12" i="7"/>
  <c r="W13" i="7"/>
  <c r="W14" i="7"/>
  <c r="W15" i="7"/>
  <c r="W16" i="7"/>
  <c r="W17" i="7"/>
  <c r="W18" i="7"/>
  <c r="W19" i="7"/>
  <c r="W20" i="7"/>
  <c r="W21" i="7"/>
  <c r="W22" i="7"/>
  <c r="W23" i="7"/>
  <c r="W24" i="7"/>
  <c r="W25" i="7"/>
  <c r="W26" i="7"/>
  <c r="W27" i="7"/>
  <c r="W28" i="7"/>
  <c r="W29" i="7"/>
  <c r="W30" i="7"/>
  <c r="W31" i="7"/>
  <c r="W32" i="7"/>
  <c r="W33" i="7"/>
  <c r="W34" i="7"/>
  <c r="W35" i="7"/>
  <c r="W36" i="7"/>
  <c r="W37" i="7"/>
  <c r="W38" i="7"/>
  <c r="W39" i="7"/>
  <c r="W40" i="7"/>
  <c r="W8" i="7"/>
  <c r="U9" i="7"/>
  <c r="U10" i="7"/>
  <c r="U11" i="7"/>
  <c r="U12" i="7"/>
  <c r="U13" i="7"/>
  <c r="U14" i="7"/>
  <c r="U15" i="7"/>
  <c r="U16" i="7"/>
  <c r="U17" i="7"/>
  <c r="U18" i="7"/>
  <c r="U19" i="7"/>
  <c r="U20" i="7"/>
  <c r="U21" i="7"/>
  <c r="U22" i="7"/>
  <c r="U23" i="7"/>
  <c r="U24" i="7"/>
  <c r="U25" i="7"/>
  <c r="U26" i="7"/>
  <c r="U27" i="7"/>
  <c r="U28" i="7"/>
  <c r="U29" i="7"/>
  <c r="U30" i="7"/>
  <c r="U31" i="7"/>
  <c r="U32" i="7"/>
  <c r="U33" i="7"/>
  <c r="U34" i="7"/>
  <c r="U35" i="7"/>
  <c r="U36" i="7"/>
  <c r="U37" i="7"/>
  <c r="U38" i="7"/>
  <c r="U39" i="7"/>
  <c r="U40" i="7"/>
  <c r="U8" i="7"/>
  <c r="V46" i="6"/>
  <c r="U12" i="3" s="1"/>
  <c r="T46" i="6"/>
  <c r="S12" i="3" s="1"/>
  <c r="W9" i="6"/>
  <c r="W10" i="6"/>
  <c r="W11" i="6"/>
  <c r="W12" i="6"/>
  <c r="W13" i="6"/>
  <c r="W14" i="6"/>
  <c r="W15" i="6"/>
  <c r="W16" i="6"/>
  <c r="W17" i="6"/>
  <c r="W18" i="6"/>
  <c r="W19" i="6"/>
  <c r="W20" i="6"/>
  <c r="W21" i="6"/>
  <c r="W22" i="6"/>
  <c r="W23" i="6"/>
  <c r="W24" i="6"/>
  <c r="W25" i="6"/>
  <c r="W26" i="6"/>
  <c r="W27" i="6"/>
  <c r="W28" i="6"/>
  <c r="W29" i="6"/>
  <c r="W30" i="6"/>
  <c r="W31" i="6"/>
  <c r="W32" i="6"/>
  <c r="W33" i="6"/>
  <c r="W34" i="6"/>
  <c r="W35" i="6"/>
  <c r="W36" i="6"/>
  <c r="W37" i="6"/>
  <c r="W38" i="6"/>
  <c r="W39" i="6"/>
  <c r="W40" i="6"/>
  <c r="W41" i="6"/>
  <c r="W42" i="6"/>
  <c r="W43" i="6"/>
  <c r="W44" i="6"/>
  <c r="W45" i="6"/>
  <c r="W8" i="6"/>
  <c r="U9" i="6"/>
  <c r="U10" i="6"/>
  <c r="U11" i="6"/>
  <c r="U12" i="6"/>
  <c r="U13" i="6"/>
  <c r="U14" i="6"/>
  <c r="U15" i="6"/>
  <c r="U16" i="6"/>
  <c r="U17" i="6"/>
  <c r="U18" i="6"/>
  <c r="U19" i="6"/>
  <c r="U20" i="6"/>
  <c r="U21" i="6"/>
  <c r="U22" i="6"/>
  <c r="U23" i="6"/>
  <c r="U24" i="6"/>
  <c r="U25" i="6"/>
  <c r="U26" i="6"/>
  <c r="U27" i="6"/>
  <c r="U28" i="6"/>
  <c r="U29" i="6"/>
  <c r="U30" i="6"/>
  <c r="U31" i="6"/>
  <c r="U32" i="6"/>
  <c r="U33" i="6"/>
  <c r="U34" i="6"/>
  <c r="U35" i="6"/>
  <c r="U36" i="6"/>
  <c r="U37" i="6"/>
  <c r="U38" i="6"/>
  <c r="U39" i="6"/>
  <c r="U40" i="6"/>
  <c r="U41" i="6"/>
  <c r="U42" i="6"/>
  <c r="U43" i="6"/>
  <c r="U44" i="6"/>
  <c r="U45" i="6"/>
  <c r="U8" i="6"/>
  <c r="T23" i="5"/>
  <c r="S11" i="3" s="1"/>
  <c r="V23" i="5"/>
  <c r="U11" i="3" s="1"/>
  <c r="W9" i="5"/>
  <c r="W10" i="5"/>
  <c r="W11" i="5"/>
  <c r="W12" i="5"/>
  <c r="W13" i="5"/>
  <c r="W14" i="5"/>
  <c r="W15" i="5"/>
  <c r="W16" i="5"/>
  <c r="W17" i="5"/>
  <c r="W18" i="5"/>
  <c r="W19" i="5"/>
  <c r="W20" i="5"/>
  <c r="W21" i="5"/>
  <c r="W22" i="5"/>
  <c r="W8" i="5"/>
  <c r="U9" i="5"/>
  <c r="U10" i="5"/>
  <c r="U11" i="5"/>
  <c r="U12" i="5"/>
  <c r="U13" i="5"/>
  <c r="U14" i="5"/>
  <c r="U15" i="5"/>
  <c r="U16" i="5"/>
  <c r="U17" i="5"/>
  <c r="U18" i="5"/>
  <c r="U19" i="5"/>
  <c r="U20" i="5"/>
  <c r="U21" i="5"/>
  <c r="U22" i="5"/>
  <c r="U8" i="5"/>
  <c r="W9" i="4"/>
  <c r="W10" i="4"/>
  <c r="W11" i="4"/>
  <c r="W12" i="4"/>
  <c r="W13" i="4"/>
  <c r="W14" i="4"/>
  <c r="W15" i="4"/>
  <c r="W16" i="4"/>
  <c r="W8" i="4"/>
  <c r="V17" i="4"/>
  <c r="U10" i="3" s="1"/>
  <c r="T17" i="4"/>
  <c r="S10" i="3" s="1"/>
  <c r="U9" i="4"/>
  <c r="U10" i="4"/>
  <c r="U11" i="4"/>
  <c r="U12" i="4"/>
  <c r="U13" i="4"/>
  <c r="U14" i="4"/>
  <c r="U15" i="4"/>
  <c r="U16" i="4"/>
  <c r="U8" i="4"/>
  <c r="W9" i="2"/>
  <c r="W10" i="2"/>
  <c r="W11" i="2"/>
  <c r="W12" i="2"/>
  <c r="W13" i="2"/>
  <c r="W14" i="2"/>
  <c r="W15" i="2"/>
  <c r="W16" i="2"/>
  <c r="W8" i="2"/>
  <c r="U9" i="2"/>
  <c r="U10" i="2"/>
  <c r="U11" i="2"/>
  <c r="U12" i="2"/>
  <c r="U13" i="2"/>
  <c r="U14" i="2"/>
  <c r="U15" i="2"/>
  <c r="U16" i="2"/>
  <c r="U8" i="2"/>
  <c r="T17" i="2"/>
  <c r="S9" i="3" s="1"/>
  <c r="V17" i="2"/>
  <c r="U9" i="3" s="1"/>
  <c r="T15" i="1"/>
  <c r="S8" i="3" s="1"/>
  <c r="V15" i="1"/>
  <c r="U8" i="3" s="1"/>
  <c r="U8" i="1"/>
  <c r="U10" i="1"/>
  <c r="U13" i="1"/>
  <c r="U14" i="1"/>
  <c r="W9" i="1"/>
  <c r="W10" i="1"/>
  <c r="W11" i="1"/>
  <c r="W12" i="1"/>
  <c r="W13" i="1"/>
  <c r="W14" i="1"/>
  <c r="W8" i="1"/>
  <c r="U9" i="1"/>
  <c r="U11" i="1"/>
  <c r="U12" i="1"/>
  <c r="W60" i="13" l="1"/>
  <c r="V20" i="3" s="1"/>
  <c r="W38" i="8"/>
  <c r="V14" i="3" s="1"/>
  <c r="U12" i="17"/>
  <c r="T22" i="3" s="1"/>
  <c r="U60" i="13"/>
  <c r="T20" i="3" s="1"/>
  <c r="W20" i="15"/>
  <c r="V21" i="3" s="1"/>
  <c r="W40" i="10"/>
  <c r="V16" i="3" s="1"/>
  <c r="U40" i="10"/>
  <c r="T16" i="3" s="1"/>
  <c r="W29" i="16"/>
  <c r="V23" i="3" s="1"/>
  <c r="U38" i="8"/>
  <c r="T14" i="3" s="1"/>
  <c r="W41" i="7"/>
  <c r="V13" i="3" s="1"/>
  <c r="W46" i="6"/>
  <c r="V12" i="3" s="1"/>
  <c r="U46" i="6"/>
  <c r="T12" i="3" s="1"/>
  <c r="W12" i="17"/>
  <c r="V22" i="3" s="1"/>
  <c r="U18" i="14"/>
  <c r="T19" i="3" s="1"/>
  <c r="W18" i="14"/>
  <c r="V19" i="3" s="1"/>
  <c r="W18" i="12"/>
  <c r="V18" i="3" s="1"/>
  <c r="U18" i="12"/>
  <c r="T18" i="3" s="1"/>
  <c r="U20" i="15"/>
  <c r="T21" i="3" s="1"/>
  <c r="U38" i="11"/>
  <c r="T17" i="3" s="1"/>
  <c r="W38" i="11"/>
  <c r="V17" i="3" s="1"/>
  <c r="U29" i="16"/>
  <c r="T23" i="3" s="1"/>
  <c r="U41" i="9"/>
  <c r="T15" i="3" s="1"/>
  <c r="W41" i="9"/>
  <c r="V15" i="3" s="1"/>
  <c r="W15" i="1"/>
  <c r="V8" i="3" s="1"/>
  <c r="S24" i="3"/>
  <c r="U24" i="3"/>
  <c r="U41" i="7"/>
  <c r="T13" i="3" s="1"/>
  <c r="U23" i="5"/>
  <c r="T11" i="3" s="1"/>
  <c r="U17" i="4"/>
  <c r="T10" i="3" s="1"/>
  <c r="W23" i="5"/>
  <c r="V11" i="3" s="1"/>
  <c r="W17" i="4"/>
  <c r="V10" i="3" s="1"/>
  <c r="U17" i="2"/>
  <c r="T9" i="3" s="1"/>
  <c r="W17" i="2"/>
  <c r="V9" i="3" s="1"/>
  <c r="U15" i="1"/>
  <c r="T8" i="3" s="1"/>
  <c r="S9" i="17"/>
  <c r="S10" i="17"/>
  <c r="S11" i="17"/>
  <c r="S8" i="17"/>
  <c r="S9" i="16"/>
  <c r="S10" i="16"/>
  <c r="S11" i="16"/>
  <c r="S12" i="16"/>
  <c r="S13" i="16"/>
  <c r="S14" i="16"/>
  <c r="S15" i="16"/>
  <c r="S16" i="16"/>
  <c r="S17" i="16"/>
  <c r="S18" i="16"/>
  <c r="S19" i="16"/>
  <c r="S20" i="16"/>
  <c r="S21" i="16"/>
  <c r="S22" i="16"/>
  <c r="S23" i="16"/>
  <c r="S24" i="16"/>
  <c r="S25" i="16"/>
  <c r="S26" i="16"/>
  <c r="S27" i="16"/>
  <c r="S28" i="16"/>
  <c r="S8" i="16"/>
  <c r="Q9" i="16"/>
  <c r="Q10" i="16"/>
  <c r="Q11" i="16"/>
  <c r="Q12" i="16"/>
  <c r="Q13" i="16"/>
  <c r="Q14" i="16"/>
  <c r="Q15" i="16"/>
  <c r="Q16" i="16"/>
  <c r="Q17" i="16"/>
  <c r="Q18" i="16"/>
  <c r="Q19" i="16"/>
  <c r="Q20" i="16"/>
  <c r="Q21" i="16"/>
  <c r="Q22" i="16"/>
  <c r="Q23" i="16"/>
  <c r="Q24" i="16"/>
  <c r="Q25" i="16"/>
  <c r="Q26" i="16"/>
  <c r="Q27" i="16"/>
  <c r="Q28" i="16"/>
  <c r="Q8" i="16"/>
  <c r="O9" i="16"/>
  <c r="O10" i="16"/>
  <c r="O11" i="16"/>
  <c r="O12" i="16"/>
  <c r="O13" i="16"/>
  <c r="O14" i="16"/>
  <c r="O15" i="16"/>
  <c r="O16" i="16"/>
  <c r="O17" i="16"/>
  <c r="O18" i="16"/>
  <c r="O19" i="16"/>
  <c r="O20" i="16"/>
  <c r="O21" i="16"/>
  <c r="O22" i="16"/>
  <c r="O23" i="16"/>
  <c r="O24" i="16"/>
  <c r="O25" i="16"/>
  <c r="O26" i="16"/>
  <c r="O27" i="16"/>
  <c r="O28" i="16"/>
  <c r="O8" i="16"/>
  <c r="M9" i="16"/>
  <c r="M10" i="16"/>
  <c r="M11" i="16"/>
  <c r="M12" i="16"/>
  <c r="M13" i="16"/>
  <c r="M14" i="16"/>
  <c r="M15" i="16"/>
  <c r="M16" i="16"/>
  <c r="M17" i="16"/>
  <c r="M18" i="16"/>
  <c r="M19" i="16"/>
  <c r="M20" i="16"/>
  <c r="M21" i="16"/>
  <c r="M22" i="16"/>
  <c r="M23" i="16"/>
  <c r="M24" i="16"/>
  <c r="M25" i="16"/>
  <c r="M26" i="16"/>
  <c r="M27" i="16"/>
  <c r="M28" i="16"/>
  <c r="M8" i="16"/>
  <c r="K9" i="16"/>
  <c r="K10" i="16"/>
  <c r="K11" i="16"/>
  <c r="K12" i="16"/>
  <c r="K13" i="16"/>
  <c r="K14" i="16"/>
  <c r="K15" i="16"/>
  <c r="K16" i="16"/>
  <c r="K17" i="16"/>
  <c r="K18" i="16"/>
  <c r="K19" i="16"/>
  <c r="K20" i="16"/>
  <c r="K21" i="16"/>
  <c r="K22" i="16"/>
  <c r="K23" i="16"/>
  <c r="K24" i="16"/>
  <c r="K25" i="16"/>
  <c r="K26" i="16"/>
  <c r="K27" i="16"/>
  <c r="K28" i="16"/>
  <c r="K8" i="16"/>
  <c r="I9" i="16"/>
  <c r="I10" i="16"/>
  <c r="I11" i="16"/>
  <c r="I12" i="16"/>
  <c r="I13" i="16"/>
  <c r="I14" i="16"/>
  <c r="I15" i="16"/>
  <c r="I16" i="16"/>
  <c r="I17" i="16"/>
  <c r="I18" i="16"/>
  <c r="I19" i="16"/>
  <c r="I20" i="16"/>
  <c r="I21" i="16"/>
  <c r="I22" i="16"/>
  <c r="I23" i="16"/>
  <c r="I24" i="16"/>
  <c r="I25" i="16"/>
  <c r="I26" i="16"/>
  <c r="I27" i="16"/>
  <c r="I28" i="16"/>
  <c r="I8" i="16"/>
  <c r="G9" i="16"/>
  <c r="G10" i="16"/>
  <c r="G11" i="16"/>
  <c r="G12" i="16"/>
  <c r="G13" i="16"/>
  <c r="G14" i="16"/>
  <c r="G15" i="16"/>
  <c r="G16" i="16"/>
  <c r="G17" i="16"/>
  <c r="G18" i="16"/>
  <c r="G19" i="16"/>
  <c r="G20" i="16"/>
  <c r="G21" i="16"/>
  <c r="G22" i="16"/>
  <c r="G23" i="16"/>
  <c r="G24" i="16"/>
  <c r="G25" i="16"/>
  <c r="G26" i="16"/>
  <c r="G27" i="16"/>
  <c r="G28" i="16"/>
  <c r="G8" i="16"/>
  <c r="E9" i="16"/>
  <c r="E10" i="16"/>
  <c r="E11" i="16"/>
  <c r="E12" i="16"/>
  <c r="E13" i="16"/>
  <c r="E14" i="16"/>
  <c r="E15" i="16"/>
  <c r="E16" i="16"/>
  <c r="E17" i="16"/>
  <c r="E18" i="16"/>
  <c r="E19" i="16"/>
  <c r="E20" i="16"/>
  <c r="E21" i="16"/>
  <c r="E22" i="16"/>
  <c r="E23" i="16"/>
  <c r="E24" i="16"/>
  <c r="E25" i="16"/>
  <c r="E26" i="16"/>
  <c r="E27" i="16"/>
  <c r="E28" i="16"/>
  <c r="E8" i="16"/>
  <c r="Q9" i="17"/>
  <c r="Q10" i="17"/>
  <c r="Q11" i="17"/>
  <c r="Q8" i="17"/>
  <c r="O9" i="17"/>
  <c r="O10" i="17"/>
  <c r="O11" i="17"/>
  <c r="O8" i="17"/>
  <c r="M9" i="17"/>
  <c r="M10" i="17"/>
  <c r="M11" i="17"/>
  <c r="M8" i="17"/>
  <c r="K9" i="17"/>
  <c r="K10" i="17"/>
  <c r="K11" i="17"/>
  <c r="K8" i="17"/>
  <c r="I9" i="17"/>
  <c r="I10" i="17"/>
  <c r="I11" i="17"/>
  <c r="I8" i="17"/>
  <c r="G9" i="17"/>
  <c r="G10" i="17"/>
  <c r="G11" i="17"/>
  <c r="E9" i="17"/>
  <c r="E10" i="17"/>
  <c r="E11" i="17"/>
  <c r="S9" i="15"/>
  <c r="S10" i="15"/>
  <c r="S11" i="15"/>
  <c r="S12" i="15"/>
  <c r="S13" i="15"/>
  <c r="S14" i="15"/>
  <c r="S15" i="15"/>
  <c r="S16" i="15"/>
  <c r="S17" i="15"/>
  <c r="S18" i="15"/>
  <c r="S19" i="15"/>
  <c r="S8" i="15"/>
  <c r="Q9" i="15"/>
  <c r="Q10" i="15"/>
  <c r="Q11" i="15"/>
  <c r="Q12" i="15"/>
  <c r="Q13" i="15"/>
  <c r="Q14" i="15"/>
  <c r="Q15" i="15"/>
  <c r="Q16" i="15"/>
  <c r="Q17" i="15"/>
  <c r="Q18" i="15"/>
  <c r="Q19" i="15"/>
  <c r="Q8" i="15"/>
  <c r="O9" i="15"/>
  <c r="O10" i="15"/>
  <c r="O11" i="15"/>
  <c r="O12" i="15"/>
  <c r="O13" i="15"/>
  <c r="O14" i="15"/>
  <c r="O15" i="15"/>
  <c r="O16" i="15"/>
  <c r="O17" i="15"/>
  <c r="O18" i="15"/>
  <c r="O19" i="15"/>
  <c r="O8" i="15"/>
  <c r="M9" i="15"/>
  <c r="M10" i="15"/>
  <c r="M11" i="15"/>
  <c r="M12" i="15"/>
  <c r="M13" i="15"/>
  <c r="M14" i="15"/>
  <c r="M15" i="15"/>
  <c r="M16" i="15"/>
  <c r="M17" i="15"/>
  <c r="M18" i="15"/>
  <c r="M19" i="15"/>
  <c r="M8" i="15"/>
  <c r="K9" i="15"/>
  <c r="K10" i="15"/>
  <c r="K11" i="15"/>
  <c r="K12" i="15"/>
  <c r="K13" i="15"/>
  <c r="K14" i="15"/>
  <c r="K15" i="15"/>
  <c r="K16" i="15"/>
  <c r="K17" i="15"/>
  <c r="K18" i="15"/>
  <c r="K19" i="15"/>
  <c r="K8" i="15"/>
  <c r="I9" i="15"/>
  <c r="I10" i="15"/>
  <c r="I11" i="15"/>
  <c r="I12" i="15"/>
  <c r="I13" i="15"/>
  <c r="I14" i="15"/>
  <c r="I15" i="15"/>
  <c r="I16" i="15"/>
  <c r="I17" i="15"/>
  <c r="I18" i="15"/>
  <c r="I19" i="15"/>
  <c r="I8" i="15"/>
  <c r="G9" i="15"/>
  <c r="G10" i="15"/>
  <c r="G11" i="15"/>
  <c r="G12" i="15"/>
  <c r="G13" i="15"/>
  <c r="G14" i="15"/>
  <c r="G15" i="15"/>
  <c r="G16" i="15"/>
  <c r="G17" i="15"/>
  <c r="G18" i="15"/>
  <c r="G19" i="15"/>
  <c r="G8" i="15"/>
  <c r="E9" i="15"/>
  <c r="E10" i="15"/>
  <c r="E11" i="15"/>
  <c r="E12" i="15"/>
  <c r="E13" i="15"/>
  <c r="E14" i="15"/>
  <c r="E15" i="15"/>
  <c r="E16" i="15"/>
  <c r="E17" i="15"/>
  <c r="E18" i="15"/>
  <c r="E19" i="15"/>
  <c r="E8" i="15"/>
  <c r="F18" i="14"/>
  <c r="E19" i="3" s="1"/>
  <c r="H18" i="14"/>
  <c r="G19" i="3" s="1"/>
  <c r="J18" i="14"/>
  <c r="I19" i="3" s="1"/>
  <c r="L18" i="14"/>
  <c r="K19" i="3" s="1"/>
  <c r="N18" i="14"/>
  <c r="M19" i="3" s="1"/>
  <c r="P18" i="14"/>
  <c r="O19" i="3" s="1"/>
  <c r="R18" i="14"/>
  <c r="Q19" i="3" s="1"/>
  <c r="H38" i="11"/>
  <c r="G17" i="3" s="1"/>
  <c r="J38" i="11"/>
  <c r="I17" i="3" s="1"/>
  <c r="L38" i="11"/>
  <c r="K17" i="3" s="1"/>
  <c r="N38" i="11"/>
  <c r="M17" i="3" s="1"/>
  <c r="P38" i="11"/>
  <c r="O17" i="3" s="1"/>
  <c r="R38" i="11"/>
  <c r="Q17" i="3" s="1"/>
  <c r="F41" i="9"/>
  <c r="E15" i="3" s="1"/>
  <c r="H41" i="9"/>
  <c r="G15" i="3" s="1"/>
  <c r="J41" i="9"/>
  <c r="I15" i="3" s="1"/>
  <c r="L41" i="9"/>
  <c r="K15" i="3" s="1"/>
  <c r="N41" i="9"/>
  <c r="M15" i="3" s="1"/>
  <c r="P41" i="9"/>
  <c r="O15" i="3" s="1"/>
  <c r="R41" i="9"/>
  <c r="Q15" i="3" s="1"/>
  <c r="F29" i="16"/>
  <c r="E23" i="3" s="1"/>
  <c r="H29" i="16"/>
  <c r="G23" i="3" s="1"/>
  <c r="J29" i="16"/>
  <c r="I23" i="3" s="1"/>
  <c r="L29" i="16"/>
  <c r="K23" i="3" s="1"/>
  <c r="N29" i="16"/>
  <c r="M23" i="3" s="1"/>
  <c r="P29" i="16"/>
  <c r="O23" i="3" s="1"/>
  <c r="R29" i="16"/>
  <c r="Q23" i="3" s="1"/>
  <c r="D29" i="16"/>
  <c r="C23" i="3" s="1"/>
  <c r="S7" i="16"/>
  <c r="R7" i="16"/>
  <c r="Q7" i="16"/>
  <c r="P7" i="16"/>
  <c r="O7" i="16"/>
  <c r="N7" i="16"/>
  <c r="M7" i="16"/>
  <c r="L7" i="16"/>
  <c r="K7" i="16"/>
  <c r="J7" i="16"/>
  <c r="I7" i="16"/>
  <c r="H7" i="16"/>
  <c r="G7" i="16"/>
  <c r="F7" i="16"/>
  <c r="E7" i="16"/>
  <c r="D7" i="16"/>
  <c r="A2" i="16"/>
  <c r="A1" i="16"/>
  <c r="F20" i="15"/>
  <c r="E21" i="3" s="1"/>
  <c r="H20" i="15"/>
  <c r="G21" i="3" s="1"/>
  <c r="J20" i="15"/>
  <c r="I21" i="3" s="1"/>
  <c r="L20" i="15"/>
  <c r="K21" i="3" s="1"/>
  <c r="N20" i="15"/>
  <c r="M21" i="3" s="1"/>
  <c r="P20" i="15"/>
  <c r="O21" i="3" s="1"/>
  <c r="R20" i="15"/>
  <c r="Q21" i="3" s="1"/>
  <c r="D20" i="15"/>
  <c r="C21" i="3" s="1"/>
  <c r="S7" i="15"/>
  <c r="R7" i="15"/>
  <c r="Q7" i="15"/>
  <c r="P7" i="15"/>
  <c r="O7" i="15"/>
  <c r="N7" i="15"/>
  <c r="M7" i="15"/>
  <c r="L7" i="15"/>
  <c r="K7" i="15"/>
  <c r="J7" i="15"/>
  <c r="I7" i="15"/>
  <c r="H7" i="15"/>
  <c r="G7" i="15"/>
  <c r="F7" i="15"/>
  <c r="E7" i="15"/>
  <c r="D7" i="15"/>
  <c r="A2" i="15"/>
  <c r="A1" i="15"/>
  <c r="H12" i="17"/>
  <c r="G22" i="3" s="1"/>
  <c r="J12" i="17"/>
  <c r="I22" i="3" s="1"/>
  <c r="L12" i="17"/>
  <c r="K22" i="3" s="1"/>
  <c r="N12" i="17"/>
  <c r="M22" i="3" s="1"/>
  <c r="P12" i="17"/>
  <c r="O22" i="3" s="1"/>
  <c r="R12" i="17"/>
  <c r="Q22" i="3" s="1"/>
  <c r="G8" i="17"/>
  <c r="E8" i="17"/>
  <c r="S7" i="17"/>
  <c r="R7" i="17"/>
  <c r="Q7" i="17"/>
  <c r="P7" i="17"/>
  <c r="O7" i="17"/>
  <c r="N7" i="17"/>
  <c r="M7" i="17"/>
  <c r="L7" i="17"/>
  <c r="K7" i="17"/>
  <c r="J7" i="17"/>
  <c r="I7" i="17"/>
  <c r="H7" i="17"/>
  <c r="G7" i="17"/>
  <c r="F7" i="17"/>
  <c r="E7" i="17"/>
  <c r="D7" i="17"/>
  <c r="A2" i="17"/>
  <c r="A1" i="17"/>
  <c r="Y19" i="16" l="1"/>
  <c r="Y27" i="16"/>
  <c r="Y11" i="16"/>
  <c r="V24" i="3"/>
  <c r="T24" i="3"/>
  <c r="Y8" i="15"/>
  <c r="Y19" i="15"/>
  <c r="Y11" i="15"/>
  <c r="Y12" i="15"/>
  <c r="Y13" i="15"/>
  <c r="Y10" i="17"/>
  <c r="Y14" i="15"/>
  <c r="Y18" i="15"/>
  <c r="Y10" i="15"/>
  <c r="Y17" i="15"/>
  <c r="Y9" i="15"/>
  <c r="Y16" i="15"/>
  <c r="Y15" i="15"/>
  <c r="Y18" i="16"/>
  <c r="Y17" i="16"/>
  <c r="Y16" i="16"/>
  <c r="Y15" i="16"/>
  <c r="Y14" i="16"/>
  <c r="Y26" i="16"/>
  <c r="Y10" i="16"/>
  <c r="Y25" i="16"/>
  <c r="Y24" i="16"/>
  <c r="Y23" i="16"/>
  <c r="Y22" i="16"/>
  <c r="Y28" i="16"/>
  <c r="Y20" i="16"/>
  <c r="Y12" i="16"/>
  <c r="Y9" i="16"/>
  <c r="Y8" i="16"/>
  <c r="Y21" i="16"/>
  <c r="Y13" i="16"/>
  <c r="Y8" i="17"/>
  <c r="Y9" i="17"/>
  <c r="Y11" i="17"/>
  <c r="X29" i="16"/>
  <c r="W23" i="3" s="1"/>
  <c r="X20" i="15"/>
  <c r="W21" i="3" s="1"/>
  <c r="I29" i="16"/>
  <c r="H23" i="3" s="1"/>
  <c r="G12" i="17"/>
  <c r="F22" i="3" s="1"/>
  <c r="O12" i="17"/>
  <c r="N22" i="3" s="1"/>
  <c r="S12" i="17"/>
  <c r="R22" i="3" s="1"/>
  <c r="M12" i="17"/>
  <c r="L22" i="3" s="1"/>
  <c r="I12" i="17"/>
  <c r="H22" i="3" s="1"/>
  <c r="Q12" i="17"/>
  <c r="P22" i="3" s="1"/>
  <c r="E20" i="15"/>
  <c r="D21" i="3" s="1"/>
  <c r="F12" i="17"/>
  <c r="E22" i="3" s="1"/>
  <c r="D12" i="17"/>
  <c r="C22" i="3" s="1"/>
  <c r="O29" i="16"/>
  <c r="N23" i="3" s="1"/>
  <c r="Q29" i="16"/>
  <c r="P23" i="3" s="1"/>
  <c r="E29" i="16"/>
  <c r="D23" i="3" s="1"/>
  <c r="S29" i="16"/>
  <c r="R23" i="3" s="1"/>
  <c r="M20" i="15"/>
  <c r="L21" i="3" s="1"/>
  <c r="Q20" i="15"/>
  <c r="P21" i="3" s="1"/>
  <c r="G20" i="15"/>
  <c r="F21" i="3" s="1"/>
  <c r="O20" i="15"/>
  <c r="N21" i="3" s="1"/>
  <c r="S20" i="15"/>
  <c r="R21" i="3" s="1"/>
  <c r="K29" i="16"/>
  <c r="J23" i="3" s="1"/>
  <c r="I20" i="15"/>
  <c r="H21" i="3" s="1"/>
  <c r="G29" i="16"/>
  <c r="F23" i="3" s="1"/>
  <c r="M29" i="16"/>
  <c r="L23" i="3" s="1"/>
  <c r="K12" i="17"/>
  <c r="J22" i="3" s="1"/>
  <c r="K20" i="15"/>
  <c r="J21" i="3" s="1"/>
  <c r="E12" i="17"/>
  <c r="D22" i="3" s="1"/>
  <c r="X12" i="17"/>
  <c r="W22" i="3" s="1"/>
  <c r="F38" i="11"/>
  <c r="E17" i="3" s="1"/>
  <c r="L40" i="10"/>
  <c r="K16" i="3" s="1"/>
  <c r="Y29" i="16" l="1"/>
  <c r="X23" i="3" s="1"/>
  <c r="Y12" i="17"/>
  <c r="X22" i="3" s="1"/>
  <c r="Y20" i="15"/>
  <c r="X21" i="3" s="1"/>
  <c r="L46" i="6" l="1"/>
  <c r="K12" i="3" s="1"/>
  <c r="E7" i="1" l="1"/>
  <c r="F7" i="1"/>
  <c r="G7" i="1"/>
  <c r="H7" i="1"/>
  <c r="I7" i="1"/>
  <c r="J7" i="1"/>
  <c r="K7" i="1"/>
  <c r="L7" i="1"/>
  <c r="M7" i="1"/>
  <c r="N7" i="1"/>
  <c r="O7" i="1"/>
  <c r="D7" i="1"/>
  <c r="E7" i="2"/>
  <c r="F7" i="2"/>
  <c r="G7" i="2"/>
  <c r="H7" i="2"/>
  <c r="I7" i="2"/>
  <c r="J7" i="2"/>
  <c r="K7" i="2"/>
  <c r="L7" i="2"/>
  <c r="M7" i="2"/>
  <c r="N7" i="2"/>
  <c r="O7" i="2"/>
  <c r="P7" i="2"/>
  <c r="Q7" i="2"/>
  <c r="R7" i="2"/>
  <c r="S7" i="2"/>
  <c r="D7" i="2"/>
  <c r="E7" i="4"/>
  <c r="F7" i="4"/>
  <c r="G7" i="4"/>
  <c r="H7" i="4"/>
  <c r="I7" i="4"/>
  <c r="J7" i="4"/>
  <c r="K7" i="4"/>
  <c r="L7" i="4"/>
  <c r="M7" i="4"/>
  <c r="N7" i="4"/>
  <c r="O7" i="4"/>
  <c r="P7" i="4"/>
  <c r="Q7" i="4"/>
  <c r="R7" i="4"/>
  <c r="S7" i="4"/>
  <c r="D7" i="4"/>
  <c r="E7" i="5"/>
  <c r="F7" i="5"/>
  <c r="G7" i="5"/>
  <c r="H7" i="5"/>
  <c r="I7" i="5"/>
  <c r="J7" i="5"/>
  <c r="K7" i="5"/>
  <c r="L7" i="5"/>
  <c r="M7" i="5"/>
  <c r="N7" i="5"/>
  <c r="O7" i="5"/>
  <c r="P7" i="5"/>
  <c r="Q7" i="5"/>
  <c r="R7" i="5"/>
  <c r="S7" i="5"/>
  <c r="D7" i="5"/>
  <c r="H7" i="6"/>
  <c r="I7" i="6"/>
  <c r="J7" i="6"/>
  <c r="K7" i="6"/>
  <c r="L7" i="6"/>
  <c r="M7" i="6"/>
  <c r="N7" i="6"/>
  <c r="O7" i="6"/>
  <c r="P7" i="6"/>
  <c r="Q7" i="6"/>
  <c r="R7" i="6"/>
  <c r="S7" i="6"/>
  <c r="E7" i="6"/>
  <c r="F7" i="6"/>
  <c r="G7" i="6"/>
  <c r="D7" i="6"/>
  <c r="E7" i="7"/>
  <c r="F7" i="7"/>
  <c r="G7" i="7"/>
  <c r="H7" i="7"/>
  <c r="I7" i="7"/>
  <c r="J7" i="7"/>
  <c r="K7" i="7"/>
  <c r="L7" i="7"/>
  <c r="M7" i="7"/>
  <c r="N7" i="7"/>
  <c r="O7" i="7"/>
  <c r="P7" i="7"/>
  <c r="Q7" i="7"/>
  <c r="R7" i="7"/>
  <c r="S7" i="7"/>
  <c r="D7" i="7"/>
  <c r="E7" i="8"/>
  <c r="F7" i="8"/>
  <c r="G7" i="8"/>
  <c r="H7" i="8"/>
  <c r="I7" i="8"/>
  <c r="J7" i="8"/>
  <c r="K7" i="8"/>
  <c r="L7" i="8"/>
  <c r="M7" i="8"/>
  <c r="N7" i="8"/>
  <c r="O7" i="8"/>
  <c r="P7" i="8"/>
  <c r="Q7" i="8"/>
  <c r="R7" i="8"/>
  <c r="S7" i="8"/>
  <c r="D7" i="8"/>
  <c r="E7" i="9"/>
  <c r="F7" i="9"/>
  <c r="G7" i="9"/>
  <c r="H7" i="9"/>
  <c r="I7" i="9"/>
  <c r="J7" i="9"/>
  <c r="K7" i="9"/>
  <c r="L7" i="9"/>
  <c r="M7" i="9"/>
  <c r="N7" i="9"/>
  <c r="O7" i="9"/>
  <c r="P7" i="9"/>
  <c r="Q7" i="9"/>
  <c r="R7" i="9"/>
  <c r="S7" i="9"/>
  <c r="D7" i="9"/>
  <c r="E7" i="10"/>
  <c r="F7" i="10"/>
  <c r="G7" i="10"/>
  <c r="H7" i="10"/>
  <c r="I7" i="10"/>
  <c r="J7" i="10"/>
  <c r="K7" i="10"/>
  <c r="L7" i="10"/>
  <c r="M7" i="10"/>
  <c r="N7" i="10"/>
  <c r="O7" i="10"/>
  <c r="P7" i="10"/>
  <c r="Q7" i="10"/>
  <c r="R7" i="10"/>
  <c r="S7" i="10"/>
  <c r="D7" i="10"/>
  <c r="E7" i="11"/>
  <c r="F7" i="11"/>
  <c r="G7" i="11"/>
  <c r="H7" i="11"/>
  <c r="I7" i="11"/>
  <c r="J7" i="11"/>
  <c r="K7" i="11"/>
  <c r="L7" i="11"/>
  <c r="M7" i="11"/>
  <c r="N7" i="11"/>
  <c r="O7" i="11"/>
  <c r="P7" i="11"/>
  <c r="Q7" i="11"/>
  <c r="R7" i="11"/>
  <c r="S7" i="11"/>
  <c r="D7" i="11"/>
  <c r="E7" i="12"/>
  <c r="F7" i="12"/>
  <c r="G7" i="12"/>
  <c r="H7" i="12"/>
  <c r="I7" i="12"/>
  <c r="J7" i="12"/>
  <c r="K7" i="12"/>
  <c r="L7" i="12"/>
  <c r="M7" i="12"/>
  <c r="N7" i="12"/>
  <c r="O7" i="12"/>
  <c r="P7" i="12"/>
  <c r="Q7" i="12"/>
  <c r="R7" i="12"/>
  <c r="S7" i="12"/>
  <c r="D7" i="12"/>
  <c r="E7" i="14"/>
  <c r="F7" i="14"/>
  <c r="G7" i="14"/>
  <c r="H7" i="14"/>
  <c r="I7" i="14"/>
  <c r="J7" i="14"/>
  <c r="K7" i="14"/>
  <c r="L7" i="14"/>
  <c r="M7" i="14"/>
  <c r="N7" i="14"/>
  <c r="O7" i="14"/>
  <c r="P7" i="14"/>
  <c r="Q7" i="14"/>
  <c r="R7" i="14"/>
  <c r="S7" i="14"/>
  <c r="D7" i="14"/>
  <c r="E7" i="13"/>
  <c r="F7" i="13"/>
  <c r="G7" i="13"/>
  <c r="H7" i="13"/>
  <c r="I7" i="13"/>
  <c r="J7" i="13"/>
  <c r="K7" i="13"/>
  <c r="L7" i="13"/>
  <c r="M7" i="13"/>
  <c r="N7" i="13"/>
  <c r="O7" i="13"/>
  <c r="P7" i="13"/>
  <c r="Q7" i="13"/>
  <c r="R7" i="13"/>
  <c r="S7" i="13"/>
  <c r="D7" i="13"/>
  <c r="M14" i="2"/>
  <c r="K15" i="4"/>
  <c r="M11" i="4"/>
  <c r="S20" i="5"/>
  <c r="S32" i="8"/>
  <c r="Q8" i="8"/>
  <c r="O25" i="11"/>
  <c r="O13" i="12"/>
  <c r="A2" i="1"/>
  <c r="A2" i="2"/>
  <c r="A1" i="2"/>
  <c r="A2" i="4"/>
  <c r="A1" i="4"/>
  <c r="A2" i="5"/>
  <c r="A1" i="5"/>
  <c r="A2" i="6"/>
  <c r="A1" i="6"/>
  <c r="A2" i="7"/>
  <c r="A1" i="7"/>
  <c r="A2" i="8"/>
  <c r="A1" i="8"/>
  <c r="A2" i="9"/>
  <c r="A1" i="9"/>
  <c r="A2" i="10"/>
  <c r="A1" i="10"/>
  <c r="A2" i="11"/>
  <c r="A1" i="11"/>
  <c r="A2" i="12"/>
  <c r="A1" i="12"/>
  <c r="A2" i="14"/>
  <c r="A1" i="14"/>
  <c r="A2" i="13"/>
  <c r="A1" i="13"/>
  <c r="S59" i="13"/>
  <c r="S58" i="13"/>
  <c r="S57" i="13"/>
  <c r="S56" i="13"/>
  <c r="S55" i="13"/>
  <c r="S54" i="13"/>
  <c r="S53" i="13"/>
  <c r="S52" i="13"/>
  <c r="S51" i="13"/>
  <c r="S50" i="13"/>
  <c r="S49" i="13"/>
  <c r="S48" i="13"/>
  <c r="S47" i="13"/>
  <c r="S46" i="13"/>
  <c r="S45" i="13"/>
  <c r="S44" i="13"/>
  <c r="S43" i="13"/>
  <c r="S42" i="13"/>
  <c r="S41" i="13"/>
  <c r="S40" i="13"/>
  <c r="S39" i="13"/>
  <c r="S38" i="13"/>
  <c r="S37" i="13"/>
  <c r="S36" i="13"/>
  <c r="S35" i="13"/>
  <c r="S34" i="13"/>
  <c r="S33" i="13"/>
  <c r="S32" i="13"/>
  <c r="S31" i="13"/>
  <c r="S30" i="13"/>
  <c r="S29" i="13"/>
  <c r="S28" i="13"/>
  <c r="S27" i="13"/>
  <c r="S26" i="13"/>
  <c r="S25" i="13"/>
  <c r="S24" i="13"/>
  <c r="S23" i="13"/>
  <c r="S22" i="13"/>
  <c r="S21" i="13"/>
  <c r="S20" i="13"/>
  <c r="S19" i="13"/>
  <c r="S18" i="13"/>
  <c r="S17" i="13"/>
  <c r="S16" i="13"/>
  <c r="S15" i="13"/>
  <c r="S14" i="13"/>
  <c r="S13" i="13"/>
  <c r="S12" i="13"/>
  <c r="S11" i="13"/>
  <c r="S10" i="13"/>
  <c r="S9" i="13"/>
  <c r="S8" i="13"/>
  <c r="O59" i="13"/>
  <c r="O58" i="13"/>
  <c r="O57" i="13"/>
  <c r="O56" i="13"/>
  <c r="O55" i="13"/>
  <c r="O54" i="13"/>
  <c r="O53" i="13"/>
  <c r="O52" i="13"/>
  <c r="O51" i="13"/>
  <c r="O50" i="13"/>
  <c r="O49" i="13"/>
  <c r="O48" i="13"/>
  <c r="O47" i="13"/>
  <c r="O46" i="13"/>
  <c r="O45" i="13"/>
  <c r="O44" i="13"/>
  <c r="O43" i="13"/>
  <c r="O42" i="13"/>
  <c r="O41" i="13"/>
  <c r="O40" i="13"/>
  <c r="O39" i="13"/>
  <c r="O38" i="13"/>
  <c r="O37" i="13"/>
  <c r="O36" i="13"/>
  <c r="O35" i="13"/>
  <c r="O34" i="13"/>
  <c r="O33" i="13"/>
  <c r="O32" i="13"/>
  <c r="O31" i="13"/>
  <c r="O30" i="13"/>
  <c r="O29" i="13"/>
  <c r="O28" i="13"/>
  <c r="O27" i="13"/>
  <c r="O26" i="13"/>
  <c r="O25" i="13"/>
  <c r="O24" i="13"/>
  <c r="O23" i="13"/>
  <c r="O22" i="13"/>
  <c r="O21" i="13"/>
  <c r="O20" i="13"/>
  <c r="O19" i="13"/>
  <c r="O18" i="13"/>
  <c r="O17" i="13"/>
  <c r="O16" i="13"/>
  <c r="O15" i="13"/>
  <c r="O14" i="13"/>
  <c r="O13" i="13"/>
  <c r="O12" i="13"/>
  <c r="O11" i="13"/>
  <c r="O10" i="13"/>
  <c r="O9" i="13"/>
  <c r="O8" i="13"/>
  <c r="K59" i="13"/>
  <c r="K58" i="13"/>
  <c r="K57" i="13"/>
  <c r="K56" i="13"/>
  <c r="K55" i="13"/>
  <c r="K54" i="13"/>
  <c r="K53" i="13"/>
  <c r="K52" i="13"/>
  <c r="K51" i="13"/>
  <c r="K50" i="13"/>
  <c r="K49" i="13"/>
  <c r="K48" i="13"/>
  <c r="K47" i="13"/>
  <c r="K46" i="13"/>
  <c r="K45" i="13"/>
  <c r="K44" i="13"/>
  <c r="K43" i="13"/>
  <c r="K42" i="13"/>
  <c r="K41" i="13"/>
  <c r="K40" i="13"/>
  <c r="K39" i="13"/>
  <c r="K38" i="13"/>
  <c r="K37" i="13"/>
  <c r="K36" i="13"/>
  <c r="K35" i="13"/>
  <c r="K34" i="13"/>
  <c r="K33" i="13"/>
  <c r="K32" i="13"/>
  <c r="K31" i="13"/>
  <c r="K30" i="13"/>
  <c r="K29" i="13"/>
  <c r="K28" i="13"/>
  <c r="K27" i="13"/>
  <c r="K26" i="13"/>
  <c r="K25" i="13"/>
  <c r="K24" i="13"/>
  <c r="K23" i="13"/>
  <c r="K22" i="13"/>
  <c r="K21" i="13"/>
  <c r="K20" i="13"/>
  <c r="K19" i="13"/>
  <c r="K18" i="13"/>
  <c r="K17" i="13"/>
  <c r="K16" i="13"/>
  <c r="K15" i="13"/>
  <c r="K14" i="13"/>
  <c r="K13" i="13"/>
  <c r="K12" i="13"/>
  <c r="K11" i="13"/>
  <c r="K10" i="13"/>
  <c r="K9" i="13"/>
  <c r="K8" i="13"/>
  <c r="G10" i="13"/>
  <c r="G11" i="13"/>
  <c r="G12" i="13"/>
  <c r="G13" i="13"/>
  <c r="G14" i="13"/>
  <c r="G15" i="13"/>
  <c r="G16" i="13"/>
  <c r="G17" i="13"/>
  <c r="G18" i="13"/>
  <c r="G19" i="13"/>
  <c r="G20" i="13"/>
  <c r="G21" i="13"/>
  <c r="G22" i="13"/>
  <c r="G23" i="13"/>
  <c r="G24" i="13"/>
  <c r="G25" i="13"/>
  <c r="G26" i="13"/>
  <c r="G27" i="13"/>
  <c r="G28" i="13"/>
  <c r="G29" i="13"/>
  <c r="G30" i="13"/>
  <c r="G31" i="13"/>
  <c r="G32" i="13"/>
  <c r="G33" i="13"/>
  <c r="G34" i="13"/>
  <c r="G35" i="13"/>
  <c r="G36" i="13"/>
  <c r="G37" i="13"/>
  <c r="G38" i="13"/>
  <c r="G39" i="13"/>
  <c r="G40" i="13"/>
  <c r="G41" i="13"/>
  <c r="G42" i="13"/>
  <c r="G43" i="13"/>
  <c r="G44" i="13"/>
  <c r="G45" i="13"/>
  <c r="G46" i="13"/>
  <c r="G47" i="13"/>
  <c r="G48" i="13"/>
  <c r="G49" i="13"/>
  <c r="G50" i="13"/>
  <c r="G51" i="13"/>
  <c r="G52" i="13"/>
  <c r="G53" i="13"/>
  <c r="G54" i="13"/>
  <c r="G55" i="13"/>
  <c r="G56" i="13"/>
  <c r="G57" i="13"/>
  <c r="G58" i="13"/>
  <c r="G59" i="13"/>
  <c r="G9" i="13"/>
  <c r="G8" i="13"/>
  <c r="Q59" i="13"/>
  <c r="Q58" i="13"/>
  <c r="Q57" i="13"/>
  <c r="Q56" i="13"/>
  <c r="Q55" i="13"/>
  <c r="Q54" i="13"/>
  <c r="Q53" i="13"/>
  <c r="Q52" i="13"/>
  <c r="Q51" i="13"/>
  <c r="Q50" i="13"/>
  <c r="Q49" i="13"/>
  <c r="Q48" i="13"/>
  <c r="Q47" i="13"/>
  <c r="Q46" i="13"/>
  <c r="Q45" i="13"/>
  <c r="Q44" i="13"/>
  <c r="Q43" i="13"/>
  <c r="Q42" i="13"/>
  <c r="Q41" i="13"/>
  <c r="Q40" i="13"/>
  <c r="Q39" i="13"/>
  <c r="Q38" i="13"/>
  <c r="Q37" i="13"/>
  <c r="Q36" i="13"/>
  <c r="Q35" i="13"/>
  <c r="Q34" i="13"/>
  <c r="Q33" i="13"/>
  <c r="Q32" i="13"/>
  <c r="Q31" i="13"/>
  <c r="Q30" i="13"/>
  <c r="Q29" i="13"/>
  <c r="Q28" i="13"/>
  <c r="Q27" i="13"/>
  <c r="Q26" i="13"/>
  <c r="Q25" i="13"/>
  <c r="Q24" i="13"/>
  <c r="Q23" i="13"/>
  <c r="Q22" i="13"/>
  <c r="Q21" i="13"/>
  <c r="Q20" i="13"/>
  <c r="Q19" i="13"/>
  <c r="Q18" i="13"/>
  <c r="Q17" i="13"/>
  <c r="Q16" i="13"/>
  <c r="Q15" i="13"/>
  <c r="Q14" i="13"/>
  <c r="Q13" i="13"/>
  <c r="Q12" i="13"/>
  <c r="Q11" i="13"/>
  <c r="Q10" i="13"/>
  <c r="Q9" i="13"/>
  <c r="Q8" i="13"/>
  <c r="M59" i="13"/>
  <c r="M58" i="13"/>
  <c r="M57" i="13"/>
  <c r="M56" i="13"/>
  <c r="M55" i="13"/>
  <c r="M54" i="13"/>
  <c r="M53" i="13"/>
  <c r="M52" i="13"/>
  <c r="M51" i="13"/>
  <c r="M50" i="13"/>
  <c r="M49" i="13"/>
  <c r="M48" i="13"/>
  <c r="M47" i="13"/>
  <c r="M46" i="13"/>
  <c r="M45" i="13"/>
  <c r="M44" i="13"/>
  <c r="M43" i="13"/>
  <c r="M42" i="13"/>
  <c r="M41" i="13"/>
  <c r="M40" i="13"/>
  <c r="M39" i="13"/>
  <c r="M38" i="13"/>
  <c r="M37" i="13"/>
  <c r="M36" i="13"/>
  <c r="M35" i="13"/>
  <c r="M34" i="13"/>
  <c r="M33" i="13"/>
  <c r="M32" i="13"/>
  <c r="M31" i="13"/>
  <c r="M30" i="13"/>
  <c r="M29" i="13"/>
  <c r="M28" i="13"/>
  <c r="M27" i="13"/>
  <c r="M26" i="13"/>
  <c r="M25" i="13"/>
  <c r="M24" i="13"/>
  <c r="M23" i="13"/>
  <c r="M22" i="13"/>
  <c r="M21" i="13"/>
  <c r="M20" i="13"/>
  <c r="M19" i="13"/>
  <c r="M18" i="13"/>
  <c r="M17" i="13"/>
  <c r="M16" i="13"/>
  <c r="M15" i="13"/>
  <c r="M14" i="13"/>
  <c r="M13" i="13"/>
  <c r="M12" i="13"/>
  <c r="M11" i="13"/>
  <c r="M10" i="13"/>
  <c r="M9" i="13"/>
  <c r="M8" i="13"/>
  <c r="I59" i="13"/>
  <c r="I58" i="13"/>
  <c r="I57" i="13"/>
  <c r="I56" i="13"/>
  <c r="I55" i="13"/>
  <c r="I54" i="13"/>
  <c r="I53" i="13"/>
  <c r="I52" i="13"/>
  <c r="I51" i="13"/>
  <c r="I50" i="13"/>
  <c r="I49" i="13"/>
  <c r="I48" i="13"/>
  <c r="I47" i="13"/>
  <c r="I46" i="13"/>
  <c r="I45" i="13"/>
  <c r="I44" i="13"/>
  <c r="I43" i="13"/>
  <c r="I42" i="13"/>
  <c r="I41" i="13"/>
  <c r="I40" i="13"/>
  <c r="I39" i="13"/>
  <c r="I38" i="13"/>
  <c r="I37" i="13"/>
  <c r="I36" i="13"/>
  <c r="I35" i="13"/>
  <c r="I34" i="13"/>
  <c r="I33" i="13"/>
  <c r="I32" i="13"/>
  <c r="I31" i="13"/>
  <c r="I30" i="13"/>
  <c r="I29" i="13"/>
  <c r="I28" i="13"/>
  <c r="I27" i="13"/>
  <c r="I26" i="13"/>
  <c r="I25" i="13"/>
  <c r="I24" i="13"/>
  <c r="I23" i="13"/>
  <c r="I22" i="13"/>
  <c r="I21" i="13"/>
  <c r="I20" i="13"/>
  <c r="I19" i="13"/>
  <c r="I18" i="13"/>
  <c r="I17" i="13"/>
  <c r="I16" i="13"/>
  <c r="I15" i="13"/>
  <c r="I14" i="13"/>
  <c r="I13" i="13"/>
  <c r="I12" i="13"/>
  <c r="I11" i="13"/>
  <c r="I10" i="13"/>
  <c r="I9" i="13"/>
  <c r="I8" i="13"/>
  <c r="E10" i="13"/>
  <c r="E11" i="13"/>
  <c r="E12" i="13"/>
  <c r="E13" i="13"/>
  <c r="E14" i="13"/>
  <c r="E15" i="13"/>
  <c r="E16" i="13"/>
  <c r="E17" i="13"/>
  <c r="E18" i="13"/>
  <c r="E19" i="13"/>
  <c r="E20" i="13"/>
  <c r="E21" i="13"/>
  <c r="E22" i="13"/>
  <c r="E23" i="13"/>
  <c r="E24" i="13"/>
  <c r="E25" i="13"/>
  <c r="E26" i="13"/>
  <c r="E27" i="13"/>
  <c r="E28" i="13"/>
  <c r="E29" i="13"/>
  <c r="E30" i="13"/>
  <c r="E31" i="13"/>
  <c r="E32" i="13"/>
  <c r="E33" i="13"/>
  <c r="E34" i="13"/>
  <c r="E35" i="13"/>
  <c r="E36" i="13"/>
  <c r="E37" i="13"/>
  <c r="E38" i="13"/>
  <c r="E39" i="13"/>
  <c r="E40" i="13"/>
  <c r="E41" i="13"/>
  <c r="E42" i="13"/>
  <c r="E43" i="13"/>
  <c r="E44" i="13"/>
  <c r="E45" i="13"/>
  <c r="E46" i="13"/>
  <c r="E47" i="13"/>
  <c r="E48" i="13"/>
  <c r="E49" i="13"/>
  <c r="E50" i="13"/>
  <c r="E51" i="13"/>
  <c r="E52" i="13"/>
  <c r="E53" i="13"/>
  <c r="E54" i="13"/>
  <c r="E55" i="13"/>
  <c r="E56" i="13"/>
  <c r="E57" i="13"/>
  <c r="E58" i="13"/>
  <c r="E59" i="13"/>
  <c r="E9" i="13"/>
  <c r="E8" i="13"/>
  <c r="S17" i="14"/>
  <c r="S16" i="14"/>
  <c r="S15" i="14"/>
  <c r="S14" i="14"/>
  <c r="S13" i="14"/>
  <c r="S11" i="14"/>
  <c r="S9" i="14"/>
  <c r="S8" i="14"/>
  <c r="O17" i="14"/>
  <c r="O16" i="14"/>
  <c r="O15" i="14"/>
  <c r="O13" i="14"/>
  <c r="O11" i="14"/>
  <c r="O10" i="14"/>
  <c r="O9" i="14"/>
  <c r="O8" i="14"/>
  <c r="K17" i="14"/>
  <c r="K15" i="14"/>
  <c r="K13" i="14"/>
  <c r="K12" i="14"/>
  <c r="K11" i="14"/>
  <c r="K10" i="14"/>
  <c r="K9" i="14"/>
  <c r="G10" i="14"/>
  <c r="G12" i="14"/>
  <c r="G13" i="14"/>
  <c r="G14" i="14"/>
  <c r="G15" i="14"/>
  <c r="G16" i="14"/>
  <c r="G9" i="14"/>
  <c r="Q17" i="14"/>
  <c r="Q16" i="14"/>
  <c r="Q15" i="14"/>
  <c r="Q14" i="14"/>
  <c r="Q13" i="14"/>
  <c r="Q12" i="14"/>
  <c r="Q11" i="14"/>
  <c r="Q10" i="14"/>
  <c r="Q9" i="14"/>
  <c r="Q8" i="14"/>
  <c r="M17" i="14"/>
  <c r="M16" i="14"/>
  <c r="M15" i="14"/>
  <c r="M14" i="14"/>
  <c r="M13" i="14"/>
  <c r="M12" i="14"/>
  <c r="M11" i="14"/>
  <c r="M10" i="14"/>
  <c r="M9" i="14"/>
  <c r="M8" i="14"/>
  <c r="I17" i="14"/>
  <c r="I16" i="14"/>
  <c r="I15" i="14"/>
  <c r="I14" i="14"/>
  <c r="I13" i="14"/>
  <c r="I12" i="14"/>
  <c r="I11" i="14"/>
  <c r="I10" i="14"/>
  <c r="I9" i="14"/>
  <c r="I8" i="14"/>
  <c r="E10" i="14"/>
  <c r="E11" i="14"/>
  <c r="E12" i="14"/>
  <c r="E13" i="14"/>
  <c r="E14" i="14"/>
  <c r="E15" i="14"/>
  <c r="E16" i="14"/>
  <c r="E17" i="14"/>
  <c r="E9" i="14"/>
  <c r="E8" i="14"/>
  <c r="K8" i="12"/>
  <c r="G11" i="12"/>
  <c r="Q17" i="12"/>
  <c r="Q16" i="12"/>
  <c r="Q15" i="12"/>
  <c r="Q14" i="12"/>
  <c r="Q13" i="12"/>
  <c r="Q12" i="12"/>
  <c r="Q11" i="12"/>
  <c r="Q10" i="12"/>
  <c r="Q9" i="12"/>
  <c r="Q8" i="12"/>
  <c r="M17" i="12"/>
  <c r="M16" i="12"/>
  <c r="M15" i="12"/>
  <c r="M14" i="12"/>
  <c r="M13" i="12"/>
  <c r="M12" i="12"/>
  <c r="M11" i="12"/>
  <c r="M10" i="12"/>
  <c r="M9" i="12"/>
  <c r="M8" i="12"/>
  <c r="I17" i="12"/>
  <c r="I16" i="12"/>
  <c r="I15" i="12"/>
  <c r="I14" i="12"/>
  <c r="I13" i="12"/>
  <c r="I12" i="12"/>
  <c r="I11" i="12"/>
  <c r="I10" i="12"/>
  <c r="I9" i="12"/>
  <c r="I8" i="12"/>
  <c r="E10" i="12"/>
  <c r="E11" i="12"/>
  <c r="E12" i="12"/>
  <c r="E13" i="12"/>
  <c r="E14" i="12"/>
  <c r="E15" i="12"/>
  <c r="E16" i="12"/>
  <c r="E17" i="12"/>
  <c r="E9" i="12"/>
  <c r="E8" i="12"/>
  <c r="S37" i="11"/>
  <c r="S36" i="11"/>
  <c r="S34" i="11"/>
  <c r="S12" i="11"/>
  <c r="O23" i="11"/>
  <c r="O21" i="11"/>
  <c r="O19" i="11"/>
  <c r="O8" i="11"/>
  <c r="K34" i="11"/>
  <c r="K32" i="11"/>
  <c r="K27" i="11"/>
  <c r="K26" i="11"/>
  <c r="K8" i="11"/>
  <c r="G17" i="11"/>
  <c r="G23" i="11"/>
  <c r="G25" i="11"/>
  <c r="G27" i="11"/>
  <c r="Q22" i="11"/>
  <c r="Q20" i="11"/>
  <c r="Q18" i="11"/>
  <c r="M36" i="11"/>
  <c r="M25" i="11"/>
  <c r="I20" i="11"/>
  <c r="I10" i="11"/>
  <c r="I8" i="11"/>
  <c r="E11" i="11"/>
  <c r="S39" i="10"/>
  <c r="S38" i="10"/>
  <c r="S36" i="10"/>
  <c r="S34" i="10"/>
  <c r="S33" i="10"/>
  <c r="S32" i="10"/>
  <c r="S31" i="10"/>
  <c r="S30" i="10"/>
  <c r="S28" i="10"/>
  <c r="S26" i="10"/>
  <c r="S25" i="10"/>
  <c r="S24" i="10"/>
  <c r="S23" i="10"/>
  <c r="S22" i="10"/>
  <c r="S20" i="10"/>
  <c r="S18" i="10"/>
  <c r="S17" i="10"/>
  <c r="S16" i="10"/>
  <c r="S15" i="10"/>
  <c r="S14" i="10"/>
  <c r="S12" i="10"/>
  <c r="S10" i="10"/>
  <c r="S9" i="10"/>
  <c r="S8" i="10"/>
  <c r="O39" i="10"/>
  <c r="O38" i="10"/>
  <c r="O36" i="10"/>
  <c r="O34" i="10"/>
  <c r="O33" i="10"/>
  <c r="O32" i="10"/>
  <c r="O31" i="10"/>
  <c r="O30" i="10"/>
  <c r="O28" i="10"/>
  <c r="O26" i="10"/>
  <c r="O25" i="10"/>
  <c r="O24" i="10"/>
  <c r="O23" i="10"/>
  <c r="O22" i="10"/>
  <c r="O20" i="10"/>
  <c r="O18" i="10"/>
  <c r="O17" i="10"/>
  <c r="O16" i="10"/>
  <c r="O15" i="10"/>
  <c r="O14" i="10"/>
  <c r="O12" i="10"/>
  <c r="O10" i="10"/>
  <c r="O9" i="10"/>
  <c r="O8" i="10"/>
  <c r="K39" i="10"/>
  <c r="K38" i="10"/>
  <c r="K36" i="10"/>
  <c r="K34" i="10"/>
  <c r="K33" i="10"/>
  <c r="K32" i="10"/>
  <c r="K31" i="10"/>
  <c r="K30" i="10"/>
  <c r="K28" i="10"/>
  <c r="K26" i="10"/>
  <c r="K25" i="10"/>
  <c r="K24" i="10"/>
  <c r="K23" i="10"/>
  <c r="K22" i="10"/>
  <c r="K20" i="10"/>
  <c r="K18" i="10"/>
  <c r="K17" i="10"/>
  <c r="K16" i="10"/>
  <c r="K15" i="10"/>
  <c r="K14" i="10"/>
  <c r="K12" i="10"/>
  <c r="K10" i="10"/>
  <c r="K9" i="10"/>
  <c r="K8" i="10"/>
  <c r="G34" i="10"/>
  <c r="G35" i="10"/>
  <c r="G37" i="10"/>
  <c r="G39" i="10"/>
  <c r="G10" i="10"/>
  <c r="G11" i="10"/>
  <c r="G12" i="10"/>
  <c r="G13" i="10"/>
  <c r="G15" i="10"/>
  <c r="G17" i="10"/>
  <c r="G18" i="10"/>
  <c r="G19" i="10"/>
  <c r="G20" i="10"/>
  <c r="G21" i="10"/>
  <c r="G23" i="10"/>
  <c r="G25" i="10"/>
  <c r="G26" i="10"/>
  <c r="G27" i="10"/>
  <c r="G28" i="10"/>
  <c r="G29" i="10"/>
  <c r="G31" i="10"/>
  <c r="G33" i="10"/>
  <c r="G9" i="10"/>
  <c r="G8" i="10"/>
  <c r="Q39" i="10"/>
  <c r="Q38" i="10"/>
  <c r="Q36" i="10"/>
  <c r="Q32" i="10"/>
  <c r="Q18" i="10"/>
  <c r="Q17" i="10"/>
  <c r="Q16" i="10"/>
  <c r="Q10" i="10"/>
  <c r="M36" i="10"/>
  <c r="M28" i="10"/>
  <c r="M25" i="10"/>
  <c r="M15" i="10"/>
  <c r="M14" i="10"/>
  <c r="M10" i="10"/>
  <c r="M8" i="10"/>
  <c r="I28" i="10"/>
  <c r="I25" i="10"/>
  <c r="I24" i="10"/>
  <c r="I17" i="10"/>
  <c r="I11" i="10"/>
  <c r="I9" i="10"/>
  <c r="E12" i="10"/>
  <c r="E21" i="10"/>
  <c r="E23" i="10"/>
  <c r="E24" i="10"/>
  <c r="E25" i="10"/>
  <c r="E26" i="10"/>
  <c r="E35" i="10"/>
  <c r="E39" i="10"/>
  <c r="S40" i="9"/>
  <c r="S39" i="9"/>
  <c r="S38" i="9"/>
  <c r="S37" i="9"/>
  <c r="S36" i="9"/>
  <c r="S35" i="9"/>
  <c r="S34" i="9"/>
  <c r="S33" i="9"/>
  <c r="S32" i="9"/>
  <c r="S31" i="9"/>
  <c r="S30" i="9"/>
  <c r="S29" i="9"/>
  <c r="S28" i="9"/>
  <c r="S27" i="9"/>
  <c r="S26" i="9"/>
  <c r="S25" i="9"/>
  <c r="S24" i="9"/>
  <c r="S23" i="9"/>
  <c r="S22" i="9"/>
  <c r="S21" i="9"/>
  <c r="S20" i="9"/>
  <c r="S19" i="9"/>
  <c r="S18" i="9"/>
  <c r="S17" i="9"/>
  <c r="S16" i="9"/>
  <c r="S15" i="9"/>
  <c r="S14" i="9"/>
  <c r="S13" i="9"/>
  <c r="S12" i="9"/>
  <c r="S11" i="9"/>
  <c r="S10" i="9"/>
  <c r="S9" i="9"/>
  <c r="S8" i="9"/>
  <c r="O40" i="9"/>
  <c r="O39" i="9"/>
  <c r="O38" i="9"/>
  <c r="O37" i="9"/>
  <c r="O36" i="9"/>
  <c r="O35" i="9"/>
  <c r="O34" i="9"/>
  <c r="O33" i="9"/>
  <c r="O32" i="9"/>
  <c r="O31" i="9"/>
  <c r="O30" i="9"/>
  <c r="O29" i="9"/>
  <c r="O28" i="9"/>
  <c r="O27" i="9"/>
  <c r="O26" i="9"/>
  <c r="O25" i="9"/>
  <c r="O24" i="9"/>
  <c r="O23" i="9"/>
  <c r="O22" i="9"/>
  <c r="O21" i="9"/>
  <c r="O20" i="9"/>
  <c r="O19" i="9"/>
  <c r="O18" i="9"/>
  <c r="O17" i="9"/>
  <c r="O16" i="9"/>
  <c r="O15" i="9"/>
  <c r="O14" i="9"/>
  <c r="O13" i="9"/>
  <c r="O12" i="9"/>
  <c r="O11" i="9"/>
  <c r="O10" i="9"/>
  <c r="O9" i="9"/>
  <c r="O8" i="9"/>
  <c r="K40" i="9"/>
  <c r="K39" i="9"/>
  <c r="K38" i="9"/>
  <c r="K37" i="9"/>
  <c r="K36" i="9"/>
  <c r="K35" i="9"/>
  <c r="K34" i="9"/>
  <c r="K33" i="9"/>
  <c r="K32" i="9"/>
  <c r="K31" i="9"/>
  <c r="K30" i="9"/>
  <c r="K29" i="9"/>
  <c r="K28" i="9"/>
  <c r="K27" i="9"/>
  <c r="K26" i="9"/>
  <c r="K25" i="9"/>
  <c r="K24" i="9"/>
  <c r="K23" i="9"/>
  <c r="K22" i="9"/>
  <c r="K21" i="9"/>
  <c r="K20" i="9"/>
  <c r="K19" i="9"/>
  <c r="K18" i="9"/>
  <c r="K17" i="9"/>
  <c r="K16" i="9"/>
  <c r="K15" i="9"/>
  <c r="K14" i="9"/>
  <c r="K13" i="9"/>
  <c r="K12" i="9"/>
  <c r="K11" i="9"/>
  <c r="K10" i="9"/>
  <c r="K9" i="9"/>
  <c r="K8" i="9"/>
  <c r="G8" i="9"/>
  <c r="G9" i="9"/>
  <c r="G10" i="9"/>
  <c r="G11" i="9"/>
  <c r="G12" i="9"/>
  <c r="G13" i="9"/>
  <c r="G14" i="9"/>
  <c r="G15" i="9"/>
  <c r="G16" i="9"/>
  <c r="G17" i="9"/>
  <c r="G18" i="9"/>
  <c r="G19" i="9"/>
  <c r="G20" i="9"/>
  <c r="G21" i="9"/>
  <c r="G22" i="9"/>
  <c r="G23" i="9"/>
  <c r="G24" i="9"/>
  <c r="G25" i="9"/>
  <c r="G26" i="9"/>
  <c r="G27" i="9"/>
  <c r="G28" i="9"/>
  <c r="G29" i="9"/>
  <c r="G30" i="9"/>
  <c r="G31" i="9"/>
  <c r="G32" i="9"/>
  <c r="G33" i="9"/>
  <c r="G34" i="9"/>
  <c r="G35" i="9"/>
  <c r="G36" i="9"/>
  <c r="G37" i="9"/>
  <c r="G38" i="9"/>
  <c r="G39" i="9"/>
  <c r="G40" i="9"/>
  <c r="Q40" i="9"/>
  <c r="Q39" i="9"/>
  <c r="Q38" i="9"/>
  <c r="Q37" i="9"/>
  <c r="Q36" i="9"/>
  <c r="Q35" i="9"/>
  <c r="Q34" i="9"/>
  <c r="Q33" i="9"/>
  <c r="Q32" i="9"/>
  <c r="Q31" i="9"/>
  <c r="Q30" i="9"/>
  <c r="Q29" i="9"/>
  <c r="Q28" i="9"/>
  <c r="Q27" i="9"/>
  <c r="Q26" i="9"/>
  <c r="Q25" i="9"/>
  <c r="Q24" i="9"/>
  <c r="Q23" i="9"/>
  <c r="Q22" i="9"/>
  <c r="Q21" i="9"/>
  <c r="Q20" i="9"/>
  <c r="Q19" i="9"/>
  <c r="Q18" i="9"/>
  <c r="Q17" i="9"/>
  <c r="Q16" i="9"/>
  <c r="Q15" i="9"/>
  <c r="Q14" i="9"/>
  <c r="Q13" i="9"/>
  <c r="Q12" i="9"/>
  <c r="Q11" i="9"/>
  <c r="Q10" i="9"/>
  <c r="Q9" i="9"/>
  <c r="Q8" i="9"/>
  <c r="M40" i="9"/>
  <c r="M39" i="9"/>
  <c r="M38" i="9"/>
  <c r="M37" i="9"/>
  <c r="M36" i="9"/>
  <c r="M35" i="9"/>
  <c r="M34" i="9"/>
  <c r="M33" i="9"/>
  <c r="M32" i="9"/>
  <c r="M31" i="9"/>
  <c r="M30" i="9"/>
  <c r="M29" i="9"/>
  <c r="M28" i="9"/>
  <c r="M27" i="9"/>
  <c r="M26" i="9"/>
  <c r="M25" i="9"/>
  <c r="M24" i="9"/>
  <c r="M23" i="9"/>
  <c r="M22" i="9"/>
  <c r="M21" i="9"/>
  <c r="M20" i="9"/>
  <c r="M19" i="9"/>
  <c r="M18" i="9"/>
  <c r="M17" i="9"/>
  <c r="M16" i="9"/>
  <c r="M15" i="9"/>
  <c r="M14" i="9"/>
  <c r="M13" i="9"/>
  <c r="M12" i="9"/>
  <c r="M11" i="9"/>
  <c r="M10" i="9"/>
  <c r="M9" i="9"/>
  <c r="M8" i="9"/>
  <c r="I40" i="9"/>
  <c r="I39" i="9"/>
  <c r="I38" i="9"/>
  <c r="I37" i="9"/>
  <c r="I36" i="9"/>
  <c r="I35" i="9"/>
  <c r="I34" i="9"/>
  <c r="I33" i="9"/>
  <c r="I32" i="9"/>
  <c r="I31" i="9"/>
  <c r="I30" i="9"/>
  <c r="I29" i="9"/>
  <c r="I28" i="9"/>
  <c r="I27" i="9"/>
  <c r="I26" i="9"/>
  <c r="I25" i="9"/>
  <c r="I24" i="9"/>
  <c r="I23" i="9"/>
  <c r="I22" i="9"/>
  <c r="I21" i="9"/>
  <c r="I20" i="9"/>
  <c r="I19" i="9"/>
  <c r="I18" i="9"/>
  <c r="I17" i="9"/>
  <c r="I16" i="9"/>
  <c r="I15" i="9"/>
  <c r="I14" i="9"/>
  <c r="I13" i="9"/>
  <c r="I12" i="9"/>
  <c r="I11" i="9"/>
  <c r="I10" i="9"/>
  <c r="I9" i="9"/>
  <c r="I8" i="9"/>
  <c r="E8" i="9"/>
  <c r="E9" i="9"/>
  <c r="E10" i="9"/>
  <c r="E11" i="9"/>
  <c r="E12" i="9"/>
  <c r="E13" i="9"/>
  <c r="E14" i="9"/>
  <c r="E15" i="9"/>
  <c r="E16" i="9"/>
  <c r="E17" i="9"/>
  <c r="E18" i="9"/>
  <c r="E19" i="9"/>
  <c r="E20" i="9"/>
  <c r="E21" i="9"/>
  <c r="E22" i="9"/>
  <c r="E23" i="9"/>
  <c r="E24" i="9"/>
  <c r="E25" i="9"/>
  <c r="E26" i="9"/>
  <c r="E27" i="9"/>
  <c r="E28" i="9"/>
  <c r="E29" i="9"/>
  <c r="E30" i="9"/>
  <c r="E31" i="9"/>
  <c r="E32" i="9"/>
  <c r="E33" i="9"/>
  <c r="E34" i="9"/>
  <c r="E35" i="9"/>
  <c r="E36" i="9"/>
  <c r="E37" i="9"/>
  <c r="E38" i="9"/>
  <c r="E39" i="9"/>
  <c r="E40" i="9"/>
  <c r="S27" i="8"/>
  <c r="S25" i="8"/>
  <c r="O33" i="8"/>
  <c r="O31" i="8"/>
  <c r="O13" i="8"/>
  <c r="O12" i="8"/>
  <c r="K19" i="8"/>
  <c r="K18" i="8"/>
  <c r="G18" i="8"/>
  <c r="G26" i="8"/>
  <c r="Q37" i="8"/>
  <c r="Q36" i="8"/>
  <c r="Q35" i="8"/>
  <c r="Q34" i="8"/>
  <c r="Q33" i="8"/>
  <c r="Q32" i="8"/>
  <c r="Q31" i="8"/>
  <c r="Q30" i="8"/>
  <c r="Q29" i="8"/>
  <c r="Q28" i="8"/>
  <c r="Q27" i="8"/>
  <c r="Q26" i="8"/>
  <c r="Q25" i="8"/>
  <c r="Q24" i="8"/>
  <c r="Q23" i="8"/>
  <c r="Q22" i="8"/>
  <c r="Q21" i="8"/>
  <c r="Q20" i="8"/>
  <c r="Q19" i="8"/>
  <c r="Q18" i="8"/>
  <c r="Q17" i="8"/>
  <c r="Q16" i="8"/>
  <c r="Q15" i="8"/>
  <c r="Q14" i="8"/>
  <c r="Q13" i="8"/>
  <c r="Q12" i="8"/>
  <c r="Q11" i="8"/>
  <c r="Q10" i="8"/>
  <c r="Q9" i="8"/>
  <c r="M37" i="8"/>
  <c r="M36" i="8"/>
  <c r="M35" i="8"/>
  <c r="M34" i="8"/>
  <c r="M33" i="8"/>
  <c r="M32" i="8"/>
  <c r="M31" i="8"/>
  <c r="M30" i="8"/>
  <c r="M29" i="8"/>
  <c r="M28" i="8"/>
  <c r="M27" i="8"/>
  <c r="M26" i="8"/>
  <c r="M25" i="8"/>
  <c r="M24" i="8"/>
  <c r="M23" i="8"/>
  <c r="M22" i="8"/>
  <c r="M21" i="8"/>
  <c r="M20" i="8"/>
  <c r="M19" i="8"/>
  <c r="M18" i="8"/>
  <c r="M17" i="8"/>
  <c r="M16" i="8"/>
  <c r="M15" i="8"/>
  <c r="M14" i="8"/>
  <c r="M13" i="8"/>
  <c r="M12" i="8"/>
  <c r="M11" i="8"/>
  <c r="M10" i="8"/>
  <c r="M9" i="8"/>
  <c r="M8" i="8"/>
  <c r="I37" i="8"/>
  <c r="I36" i="8"/>
  <c r="I35" i="8"/>
  <c r="I34" i="8"/>
  <c r="I33" i="8"/>
  <c r="I32" i="8"/>
  <c r="I31" i="8"/>
  <c r="I30" i="8"/>
  <c r="I29" i="8"/>
  <c r="I28" i="8"/>
  <c r="I27" i="8"/>
  <c r="I26" i="8"/>
  <c r="I25" i="8"/>
  <c r="I24" i="8"/>
  <c r="I23" i="8"/>
  <c r="I22" i="8"/>
  <c r="I21" i="8"/>
  <c r="I20" i="8"/>
  <c r="I19" i="8"/>
  <c r="I18" i="8"/>
  <c r="I17" i="8"/>
  <c r="I16" i="8"/>
  <c r="I15" i="8"/>
  <c r="I14" i="8"/>
  <c r="I13" i="8"/>
  <c r="I12" i="8"/>
  <c r="I11" i="8"/>
  <c r="I10" i="8"/>
  <c r="I9" i="8"/>
  <c r="I8" i="8"/>
  <c r="E10" i="8"/>
  <c r="E11" i="8"/>
  <c r="E12" i="8"/>
  <c r="E13" i="8"/>
  <c r="E14" i="8"/>
  <c r="E15" i="8"/>
  <c r="E16" i="8"/>
  <c r="E17" i="8"/>
  <c r="E18" i="8"/>
  <c r="E19" i="8"/>
  <c r="E20" i="8"/>
  <c r="E21" i="8"/>
  <c r="E22" i="8"/>
  <c r="E23" i="8"/>
  <c r="E24" i="8"/>
  <c r="E25" i="8"/>
  <c r="E26" i="8"/>
  <c r="E27" i="8"/>
  <c r="E28" i="8"/>
  <c r="E29" i="8"/>
  <c r="E30" i="8"/>
  <c r="E31" i="8"/>
  <c r="E32" i="8"/>
  <c r="E33" i="8"/>
  <c r="E34" i="8"/>
  <c r="E35" i="8"/>
  <c r="E36" i="8"/>
  <c r="E37" i="8"/>
  <c r="E9" i="8"/>
  <c r="E8" i="8"/>
  <c r="S40" i="7"/>
  <c r="S39" i="7"/>
  <c r="S37" i="7"/>
  <c r="S35" i="7"/>
  <c r="S26" i="7"/>
  <c r="S19" i="7"/>
  <c r="S18" i="7"/>
  <c r="S10" i="7"/>
  <c r="S9" i="7"/>
  <c r="O40" i="7"/>
  <c r="O28" i="7"/>
  <c r="O27" i="7"/>
  <c r="O26" i="7"/>
  <c r="O22" i="7"/>
  <c r="O16" i="7"/>
  <c r="O11" i="7"/>
  <c r="K38" i="7"/>
  <c r="K37" i="7"/>
  <c r="K36" i="7"/>
  <c r="K34" i="7"/>
  <c r="K26" i="7"/>
  <c r="K25" i="7"/>
  <c r="K22" i="7"/>
  <c r="K18" i="7"/>
  <c r="K14" i="7"/>
  <c r="G11" i="7"/>
  <c r="G12" i="7"/>
  <c r="G13" i="7"/>
  <c r="G14" i="7"/>
  <c r="G21" i="7"/>
  <c r="G24" i="7"/>
  <c r="G27" i="7"/>
  <c r="G31" i="7"/>
  <c r="G32" i="7"/>
  <c r="G36" i="7"/>
  <c r="Q38" i="7"/>
  <c r="Q37" i="7"/>
  <c r="Q36" i="7"/>
  <c r="Q20" i="7"/>
  <c r="Q19" i="7"/>
  <c r="Q16" i="7"/>
  <c r="M38" i="7"/>
  <c r="M37" i="7"/>
  <c r="M31" i="7"/>
  <c r="M21" i="7"/>
  <c r="M20" i="7"/>
  <c r="M19" i="7"/>
  <c r="M8" i="7"/>
  <c r="I37" i="7"/>
  <c r="I36" i="7"/>
  <c r="I25" i="7"/>
  <c r="I24" i="7"/>
  <c r="I23" i="7"/>
  <c r="I9" i="7"/>
  <c r="I8" i="7"/>
  <c r="E10" i="7"/>
  <c r="E19" i="7"/>
  <c r="E20" i="7"/>
  <c r="E21" i="7"/>
  <c r="E30" i="7"/>
  <c r="E33" i="7"/>
  <c r="E34" i="7"/>
  <c r="E8" i="7"/>
  <c r="S45" i="6"/>
  <c r="S44" i="6"/>
  <c r="S43" i="6"/>
  <c r="S42" i="6"/>
  <c r="S41" i="6"/>
  <c r="S40" i="6"/>
  <c r="S39" i="6"/>
  <c r="S38" i="6"/>
  <c r="S37" i="6"/>
  <c r="S36" i="6"/>
  <c r="S35" i="6"/>
  <c r="S34" i="6"/>
  <c r="S33" i="6"/>
  <c r="S32" i="6"/>
  <c r="S31" i="6"/>
  <c r="S30" i="6"/>
  <c r="S29" i="6"/>
  <c r="S28" i="6"/>
  <c r="S27" i="6"/>
  <c r="S26" i="6"/>
  <c r="S25" i="6"/>
  <c r="S24" i="6"/>
  <c r="S23" i="6"/>
  <c r="S22" i="6"/>
  <c r="S21" i="6"/>
  <c r="S20" i="6"/>
  <c r="S19" i="6"/>
  <c r="S18" i="6"/>
  <c r="S17" i="6"/>
  <c r="S16" i="6"/>
  <c r="S15" i="6"/>
  <c r="S14" i="6"/>
  <c r="S13" i="6"/>
  <c r="S12" i="6"/>
  <c r="S11" i="6"/>
  <c r="S10" i="6"/>
  <c r="S9" i="6"/>
  <c r="S8" i="6"/>
  <c r="O45" i="6"/>
  <c r="O44" i="6"/>
  <c r="O43" i="6"/>
  <c r="O42" i="6"/>
  <c r="O41" i="6"/>
  <c r="O40" i="6"/>
  <c r="O39" i="6"/>
  <c r="O38" i="6"/>
  <c r="O37" i="6"/>
  <c r="O36" i="6"/>
  <c r="O35" i="6"/>
  <c r="O34" i="6"/>
  <c r="O33" i="6"/>
  <c r="O32" i="6"/>
  <c r="O31" i="6"/>
  <c r="O30" i="6"/>
  <c r="O29" i="6"/>
  <c r="O28" i="6"/>
  <c r="O27" i="6"/>
  <c r="O26" i="6"/>
  <c r="O25" i="6"/>
  <c r="O24" i="6"/>
  <c r="O23" i="6"/>
  <c r="O22" i="6"/>
  <c r="O21" i="6"/>
  <c r="O20" i="6"/>
  <c r="O19" i="6"/>
  <c r="O18" i="6"/>
  <c r="O17" i="6"/>
  <c r="O16" i="6"/>
  <c r="O15" i="6"/>
  <c r="O14" i="6"/>
  <c r="O13" i="6"/>
  <c r="O12" i="6"/>
  <c r="O11" i="6"/>
  <c r="O10" i="6"/>
  <c r="O9" i="6"/>
  <c r="O8" i="6"/>
  <c r="K45" i="6"/>
  <c r="K44" i="6"/>
  <c r="K43" i="6"/>
  <c r="K42" i="6"/>
  <c r="K41" i="6"/>
  <c r="K40" i="6"/>
  <c r="K39" i="6"/>
  <c r="K38" i="6"/>
  <c r="K37" i="6"/>
  <c r="K36" i="6"/>
  <c r="K35" i="6"/>
  <c r="K34" i="6"/>
  <c r="K33" i="6"/>
  <c r="K32" i="6"/>
  <c r="K31" i="6"/>
  <c r="K30" i="6"/>
  <c r="K29" i="6"/>
  <c r="K28" i="6"/>
  <c r="K27" i="6"/>
  <c r="K26" i="6"/>
  <c r="K25" i="6"/>
  <c r="K24" i="6"/>
  <c r="K23" i="6"/>
  <c r="K22" i="6"/>
  <c r="K21" i="6"/>
  <c r="K20" i="6"/>
  <c r="K19" i="6"/>
  <c r="K18" i="6"/>
  <c r="K17" i="6"/>
  <c r="K16" i="6"/>
  <c r="K15" i="6"/>
  <c r="K14" i="6"/>
  <c r="K13" i="6"/>
  <c r="K12" i="6"/>
  <c r="K11" i="6"/>
  <c r="K10" i="6"/>
  <c r="K9" i="6"/>
  <c r="K8" i="6"/>
  <c r="G10" i="6"/>
  <c r="G11" i="6"/>
  <c r="G12" i="6"/>
  <c r="G13" i="6"/>
  <c r="G14" i="6"/>
  <c r="G15" i="6"/>
  <c r="G16" i="6"/>
  <c r="G17" i="6"/>
  <c r="G18" i="6"/>
  <c r="G19" i="6"/>
  <c r="G20" i="6"/>
  <c r="G21" i="6"/>
  <c r="G22" i="6"/>
  <c r="G23" i="6"/>
  <c r="G24" i="6"/>
  <c r="G25" i="6"/>
  <c r="G26" i="6"/>
  <c r="G27" i="6"/>
  <c r="G28" i="6"/>
  <c r="G29" i="6"/>
  <c r="G30" i="6"/>
  <c r="G31" i="6"/>
  <c r="G32" i="6"/>
  <c r="G33" i="6"/>
  <c r="G34" i="6"/>
  <c r="G35" i="6"/>
  <c r="G36" i="6"/>
  <c r="G37" i="6"/>
  <c r="G38" i="6"/>
  <c r="G39" i="6"/>
  <c r="G40" i="6"/>
  <c r="G41" i="6"/>
  <c r="G42" i="6"/>
  <c r="G43" i="6"/>
  <c r="G44" i="6"/>
  <c r="G45" i="6"/>
  <c r="G9" i="6"/>
  <c r="G8" i="6"/>
  <c r="Q44" i="6"/>
  <c r="Q40" i="6"/>
  <c r="Q39" i="6"/>
  <c r="Q38" i="6"/>
  <c r="Q37" i="6"/>
  <c r="Q36" i="6"/>
  <c r="Q32" i="6"/>
  <c r="Q30" i="6"/>
  <c r="Q29" i="6"/>
  <c r="Q28" i="6"/>
  <c r="Q25" i="6"/>
  <c r="Q24" i="6"/>
  <c r="Q22" i="6"/>
  <c r="Q20" i="6"/>
  <c r="Q17" i="6"/>
  <c r="Q16" i="6"/>
  <c r="Q15" i="6"/>
  <c r="Q14" i="6"/>
  <c r="Q12" i="6"/>
  <c r="Q8" i="6"/>
  <c r="M45" i="6"/>
  <c r="M44" i="6"/>
  <c r="M43" i="6"/>
  <c r="M42" i="6"/>
  <c r="M38" i="6"/>
  <c r="M36" i="6"/>
  <c r="M35" i="6"/>
  <c r="M34" i="6"/>
  <c r="M31" i="6"/>
  <c r="M30" i="6"/>
  <c r="M28" i="6"/>
  <c r="M26" i="6"/>
  <c r="M23" i="6"/>
  <c r="M22" i="6"/>
  <c r="M21" i="6"/>
  <c r="M20" i="6"/>
  <c r="M18" i="6"/>
  <c r="M14" i="6"/>
  <c r="M13" i="6"/>
  <c r="M12" i="6"/>
  <c r="M11" i="6"/>
  <c r="M10" i="6"/>
  <c r="I44" i="6"/>
  <c r="I42" i="6"/>
  <c r="I41" i="6"/>
  <c r="I40" i="6"/>
  <c r="I37" i="6"/>
  <c r="I36" i="6"/>
  <c r="I34" i="6"/>
  <c r="I32" i="6"/>
  <c r="I29" i="6"/>
  <c r="I28" i="6"/>
  <c r="I27" i="6"/>
  <c r="I26" i="6"/>
  <c r="I24" i="6"/>
  <c r="I20" i="6"/>
  <c r="I19" i="6"/>
  <c r="I18" i="6"/>
  <c r="I17" i="6"/>
  <c r="I16" i="6"/>
  <c r="I12" i="6"/>
  <c r="I10" i="6"/>
  <c r="I9" i="6"/>
  <c r="I8" i="6"/>
  <c r="E12" i="6"/>
  <c r="E13" i="6"/>
  <c r="E15" i="6"/>
  <c r="E17" i="6"/>
  <c r="E20" i="6"/>
  <c r="E21" i="6"/>
  <c r="E22" i="6"/>
  <c r="E23" i="6"/>
  <c r="E25" i="6"/>
  <c r="E29" i="6"/>
  <c r="E30" i="6"/>
  <c r="E31" i="6"/>
  <c r="E32" i="6"/>
  <c r="E33" i="6"/>
  <c r="E37" i="6"/>
  <c r="E39" i="6"/>
  <c r="E40" i="6"/>
  <c r="E41" i="6"/>
  <c r="E44" i="6"/>
  <c r="E45" i="6"/>
  <c r="E8" i="6"/>
  <c r="S21" i="5"/>
  <c r="S17" i="5"/>
  <c r="S13" i="5"/>
  <c r="S9" i="5"/>
  <c r="O20" i="5"/>
  <c r="O16" i="5"/>
  <c r="O12" i="5"/>
  <c r="O8" i="5"/>
  <c r="K19" i="5"/>
  <c r="K15" i="5"/>
  <c r="K11" i="5"/>
  <c r="G10" i="5"/>
  <c r="G14" i="5"/>
  <c r="G18" i="5"/>
  <c r="G22" i="5"/>
  <c r="Q22" i="5"/>
  <c r="Q21" i="5"/>
  <c r="Q20" i="5"/>
  <c r="Q19" i="5"/>
  <c r="Q18" i="5"/>
  <c r="Q17" i="5"/>
  <c r="Q16" i="5"/>
  <c r="Q15" i="5"/>
  <c r="Q14" i="5"/>
  <c r="Q13" i="5"/>
  <c r="Q12" i="5"/>
  <c r="Q11" i="5"/>
  <c r="Q10" i="5"/>
  <c r="Q9" i="5"/>
  <c r="Q8" i="5"/>
  <c r="M22" i="5"/>
  <c r="M21" i="5"/>
  <c r="M20" i="5"/>
  <c r="M19" i="5"/>
  <c r="M18" i="5"/>
  <c r="M17" i="5"/>
  <c r="M16" i="5"/>
  <c r="M15" i="5"/>
  <c r="M14" i="5"/>
  <c r="M13" i="5"/>
  <c r="M12" i="5"/>
  <c r="M11" i="5"/>
  <c r="M10" i="5"/>
  <c r="M9" i="5"/>
  <c r="M8" i="5"/>
  <c r="I22" i="5"/>
  <c r="I21" i="5"/>
  <c r="I20" i="5"/>
  <c r="I19" i="5"/>
  <c r="I18" i="5"/>
  <c r="I17" i="5"/>
  <c r="I16" i="5"/>
  <c r="I15" i="5"/>
  <c r="I14" i="5"/>
  <c r="I13" i="5"/>
  <c r="I12" i="5"/>
  <c r="I11" i="5"/>
  <c r="I10" i="5"/>
  <c r="I9" i="5"/>
  <c r="I8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9" i="5"/>
  <c r="E8" i="5"/>
  <c r="S11" i="4"/>
  <c r="S12" i="4"/>
  <c r="S13" i="4"/>
  <c r="Q13" i="4"/>
  <c r="Q14" i="4"/>
  <c r="O13" i="4"/>
  <c r="O14" i="4"/>
  <c r="O9" i="4"/>
  <c r="M9" i="4"/>
  <c r="M8" i="4"/>
  <c r="K9" i="4"/>
  <c r="K8" i="4"/>
  <c r="I10" i="4"/>
  <c r="G9" i="4"/>
  <c r="G12" i="4"/>
  <c r="E12" i="4"/>
  <c r="E13" i="4"/>
  <c r="S9" i="2"/>
  <c r="S10" i="2"/>
  <c r="S11" i="2"/>
  <c r="S12" i="2"/>
  <c r="S13" i="2"/>
  <c r="S14" i="2"/>
  <c r="S8" i="2"/>
  <c r="Q11" i="2"/>
  <c r="Q12" i="2"/>
  <c r="Q13" i="2"/>
  <c r="Q16" i="2"/>
  <c r="O9" i="2"/>
  <c r="O11" i="2"/>
  <c r="O12" i="2"/>
  <c r="O15" i="2"/>
  <c r="O16" i="2"/>
  <c r="O8" i="2"/>
  <c r="M10" i="2"/>
  <c r="M15" i="2"/>
  <c r="M16" i="2"/>
  <c r="M8" i="2"/>
  <c r="K9" i="2"/>
  <c r="K10" i="2"/>
  <c r="K13" i="2"/>
  <c r="K15" i="2"/>
  <c r="K16" i="2"/>
  <c r="I9" i="2"/>
  <c r="I12" i="2"/>
  <c r="I14" i="2"/>
  <c r="G11" i="2"/>
  <c r="G12" i="2"/>
  <c r="G13" i="2"/>
  <c r="G14" i="2"/>
  <c r="G15" i="2"/>
  <c r="E11" i="2"/>
  <c r="E12" i="2"/>
  <c r="E13" i="2"/>
  <c r="E14" i="2"/>
  <c r="S8" i="1"/>
  <c r="S9" i="1"/>
  <c r="S10" i="1"/>
  <c r="S11" i="1"/>
  <c r="S12" i="1"/>
  <c r="S13" i="1"/>
  <c r="S14" i="1"/>
  <c r="Q8" i="1"/>
  <c r="Q9" i="1"/>
  <c r="Q10" i="1"/>
  <c r="Q11" i="1"/>
  <c r="Q12" i="1"/>
  <c r="Q13" i="1"/>
  <c r="Q14" i="1"/>
  <c r="I8" i="1"/>
  <c r="I9" i="1"/>
  <c r="I10" i="1"/>
  <c r="I11" i="1"/>
  <c r="I12" i="1"/>
  <c r="I13" i="1"/>
  <c r="I14" i="1"/>
  <c r="O8" i="1"/>
  <c r="O9" i="1"/>
  <c r="O10" i="1"/>
  <c r="O11" i="1"/>
  <c r="O12" i="1"/>
  <c r="O13" i="1"/>
  <c r="O14" i="1"/>
  <c r="M12" i="1"/>
  <c r="M13" i="1"/>
  <c r="M14" i="1"/>
  <c r="M8" i="1"/>
  <c r="M9" i="1"/>
  <c r="M10" i="1"/>
  <c r="M11" i="1"/>
  <c r="K8" i="1"/>
  <c r="K9" i="1"/>
  <c r="K10" i="1"/>
  <c r="K11" i="1"/>
  <c r="K12" i="1"/>
  <c r="K13" i="1"/>
  <c r="K14" i="1"/>
  <c r="G8" i="1"/>
  <c r="G9" i="1"/>
  <c r="G10" i="1"/>
  <c r="G11" i="1"/>
  <c r="G12" i="1"/>
  <c r="G13" i="1"/>
  <c r="G14" i="1"/>
  <c r="E8" i="1"/>
  <c r="E9" i="1"/>
  <c r="E10" i="1"/>
  <c r="E11" i="1"/>
  <c r="E12" i="1"/>
  <c r="E13" i="1"/>
  <c r="E14" i="1"/>
  <c r="N40" i="10"/>
  <c r="M16" i="3" s="1"/>
  <c r="N38" i="8"/>
  <c r="M14" i="3" s="1"/>
  <c r="L38" i="8"/>
  <c r="K14" i="3" s="1"/>
  <c r="N41" i="7"/>
  <c r="M13" i="3" s="1"/>
  <c r="L41" i="7"/>
  <c r="K13" i="3" s="1"/>
  <c r="N46" i="6"/>
  <c r="M12" i="3" s="1"/>
  <c r="N23" i="5"/>
  <c r="M11" i="3" s="1"/>
  <c r="L23" i="5"/>
  <c r="K11" i="3" s="1"/>
  <c r="N17" i="4"/>
  <c r="M10" i="3" s="1"/>
  <c r="L17" i="4"/>
  <c r="K10" i="3" s="1"/>
  <c r="N17" i="2"/>
  <c r="M9" i="3" s="1"/>
  <c r="L17" i="2"/>
  <c r="K9" i="3" s="1"/>
  <c r="N15" i="1"/>
  <c r="M8" i="3" s="1"/>
  <c r="L15" i="1"/>
  <c r="K8" i="3" s="1"/>
  <c r="F60" i="13"/>
  <c r="E20" i="3" s="1"/>
  <c r="H60" i="13"/>
  <c r="G20" i="3" s="1"/>
  <c r="J60" i="13"/>
  <c r="I20" i="3" s="1"/>
  <c r="L60" i="13"/>
  <c r="K20" i="3" s="1"/>
  <c r="N60" i="13"/>
  <c r="M20" i="3" s="1"/>
  <c r="P60" i="13"/>
  <c r="O20" i="3" s="1"/>
  <c r="R60" i="13"/>
  <c r="Q20" i="3" s="1"/>
  <c r="D60" i="13"/>
  <c r="C20" i="3" s="1"/>
  <c r="D18" i="14"/>
  <c r="C19" i="3" s="1"/>
  <c r="F18" i="12"/>
  <c r="E18" i="3" s="1"/>
  <c r="H18" i="12"/>
  <c r="G18" i="3" s="1"/>
  <c r="J18" i="12"/>
  <c r="I18" i="3" s="1"/>
  <c r="L18" i="12"/>
  <c r="K18" i="3" s="1"/>
  <c r="N18" i="12"/>
  <c r="M18" i="3" s="1"/>
  <c r="P18" i="12"/>
  <c r="O18" i="3" s="1"/>
  <c r="R18" i="12"/>
  <c r="Q18" i="3" s="1"/>
  <c r="D18" i="12"/>
  <c r="C18" i="3" s="1"/>
  <c r="D38" i="11"/>
  <c r="C17" i="3" s="1"/>
  <c r="F40" i="10"/>
  <c r="E16" i="3" s="1"/>
  <c r="H40" i="10"/>
  <c r="G16" i="3" s="1"/>
  <c r="J40" i="10"/>
  <c r="I16" i="3" s="1"/>
  <c r="P40" i="10"/>
  <c r="O16" i="3" s="1"/>
  <c r="R40" i="10"/>
  <c r="Q16" i="3" s="1"/>
  <c r="D40" i="10"/>
  <c r="C16" i="3" s="1"/>
  <c r="F38" i="8"/>
  <c r="E14" i="3" s="1"/>
  <c r="H38" i="8"/>
  <c r="G14" i="3" s="1"/>
  <c r="J38" i="8"/>
  <c r="I14" i="3" s="1"/>
  <c r="P38" i="8"/>
  <c r="O14" i="3" s="1"/>
  <c r="R38" i="8"/>
  <c r="Q14" i="3" s="1"/>
  <c r="D38" i="8"/>
  <c r="C14" i="3" s="1"/>
  <c r="F41" i="7"/>
  <c r="E13" i="3" s="1"/>
  <c r="H41" i="7"/>
  <c r="G13" i="3" s="1"/>
  <c r="J41" i="7"/>
  <c r="I13" i="3" s="1"/>
  <c r="P41" i="7"/>
  <c r="O13" i="3" s="1"/>
  <c r="R41" i="7"/>
  <c r="Q13" i="3" s="1"/>
  <c r="D41" i="7"/>
  <c r="C13" i="3" s="1"/>
  <c r="F46" i="6"/>
  <c r="E12" i="3" s="1"/>
  <c r="H46" i="6"/>
  <c r="G12" i="3" s="1"/>
  <c r="J46" i="6"/>
  <c r="I12" i="3" s="1"/>
  <c r="P46" i="6"/>
  <c r="O12" i="3" s="1"/>
  <c r="R46" i="6"/>
  <c r="Q12" i="3" s="1"/>
  <c r="D46" i="6"/>
  <c r="C12" i="3" s="1"/>
  <c r="F23" i="5"/>
  <c r="E11" i="3" s="1"/>
  <c r="H23" i="5"/>
  <c r="G11" i="3" s="1"/>
  <c r="J23" i="5"/>
  <c r="I11" i="3" s="1"/>
  <c r="P23" i="5"/>
  <c r="O11" i="3" s="1"/>
  <c r="R23" i="5"/>
  <c r="Q11" i="3" s="1"/>
  <c r="D23" i="5"/>
  <c r="C11" i="3" s="1"/>
  <c r="F17" i="4"/>
  <c r="E10" i="3" s="1"/>
  <c r="H17" i="4"/>
  <c r="G10" i="3" s="1"/>
  <c r="J17" i="4"/>
  <c r="I10" i="3" s="1"/>
  <c r="P17" i="4"/>
  <c r="O10" i="3" s="1"/>
  <c r="R17" i="4"/>
  <c r="Q10" i="3" s="1"/>
  <c r="D17" i="4"/>
  <c r="C10" i="3" s="1"/>
  <c r="F17" i="2"/>
  <c r="E9" i="3" s="1"/>
  <c r="H17" i="2"/>
  <c r="G9" i="3" s="1"/>
  <c r="J17" i="2"/>
  <c r="I9" i="3" s="1"/>
  <c r="P17" i="2"/>
  <c r="O9" i="3" s="1"/>
  <c r="R17" i="2"/>
  <c r="Q9" i="3" s="1"/>
  <c r="D17" i="2"/>
  <c r="C9" i="3" s="1"/>
  <c r="F15" i="1"/>
  <c r="E8" i="3" s="1"/>
  <c r="H15" i="1"/>
  <c r="G8" i="3" s="1"/>
  <c r="J15" i="1"/>
  <c r="I8" i="3" s="1"/>
  <c r="P15" i="1"/>
  <c r="O8" i="3" s="1"/>
  <c r="R15" i="1"/>
  <c r="Q8" i="3" s="1"/>
  <c r="D15" i="1"/>
  <c r="C8" i="3" s="1"/>
  <c r="X38" i="11"/>
  <c r="W17" i="3" s="1"/>
  <c r="X41" i="9"/>
  <c r="W15" i="3" s="1"/>
  <c r="D41" i="9"/>
  <c r="C15" i="3" s="1"/>
  <c r="G21" i="5"/>
  <c r="G17" i="5"/>
  <c r="G13" i="5"/>
  <c r="K8" i="5"/>
  <c r="K12" i="5"/>
  <c r="K16" i="5"/>
  <c r="K20" i="5"/>
  <c r="O9" i="5"/>
  <c r="O13" i="5"/>
  <c r="O17" i="5"/>
  <c r="O21" i="5"/>
  <c r="S10" i="5"/>
  <c r="S14" i="5"/>
  <c r="S18" i="5"/>
  <c r="S22" i="5"/>
  <c r="G8" i="5"/>
  <c r="G20" i="5"/>
  <c r="G16" i="5"/>
  <c r="G12" i="5"/>
  <c r="K9" i="5"/>
  <c r="K13" i="5"/>
  <c r="K17" i="5"/>
  <c r="K21" i="5"/>
  <c r="O10" i="5"/>
  <c r="O14" i="5"/>
  <c r="O18" i="5"/>
  <c r="O22" i="5"/>
  <c r="S11" i="5"/>
  <c r="S15" i="5"/>
  <c r="S19" i="5"/>
  <c r="G9" i="5"/>
  <c r="G19" i="5"/>
  <c r="G15" i="5"/>
  <c r="G11" i="5"/>
  <c r="K10" i="5"/>
  <c r="K14" i="5"/>
  <c r="K18" i="5"/>
  <c r="K22" i="5"/>
  <c r="O11" i="5"/>
  <c r="O15" i="5"/>
  <c r="O19" i="5"/>
  <c r="S8" i="5"/>
  <c r="S12" i="5"/>
  <c r="S16" i="5"/>
  <c r="Y8" i="13" l="1"/>
  <c r="Y27" i="13"/>
  <c r="Y28" i="13"/>
  <c r="Y53" i="13"/>
  <c r="Y37" i="13"/>
  <c r="Y13" i="13"/>
  <c r="Y9" i="13"/>
  <c r="Y45" i="13"/>
  <c r="Y21" i="13"/>
  <c r="Y29" i="13"/>
  <c r="Y10" i="5"/>
  <c r="Y44" i="6"/>
  <c r="Y12" i="6"/>
  <c r="Y18" i="5"/>
  <c r="Y11" i="5"/>
  <c r="Y46" i="13"/>
  <c r="Y22" i="13"/>
  <c r="Y30" i="13"/>
  <c r="Y54" i="13"/>
  <c r="Y38" i="13"/>
  <c r="Y14" i="13"/>
  <c r="Y55" i="13"/>
  <c r="Y47" i="13"/>
  <c r="Y39" i="13"/>
  <c r="Y23" i="13"/>
  <c r="Y15" i="13"/>
  <c r="Y57" i="13"/>
  <c r="Y33" i="13"/>
  <c r="Y25" i="13"/>
  <c r="Y17" i="13"/>
  <c r="Y16" i="13"/>
  <c r="Y56" i="13"/>
  <c r="Y48" i="13"/>
  <c r="Y40" i="13"/>
  <c r="Y32" i="13"/>
  <c r="Y34" i="13"/>
  <c r="Y58" i="13"/>
  <c r="Y59" i="13"/>
  <c r="Y51" i="13"/>
  <c r="Y43" i="13"/>
  <c r="Y52" i="13"/>
  <c r="Y50" i="13"/>
  <c r="Y42" i="13"/>
  <c r="Y44" i="13"/>
  <c r="Y49" i="13"/>
  <c r="Y41" i="13"/>
  <c r="Y36" i="13"/>
  <c r="Y35" i="13"/>
  <c r="Y31" i="13"/>
  <c r="Y20" i="13"/>
  <c r="Y12" i="13"/>
  <c r="Y19" i="13"/>
  <c r="Y11" i="13"/>
  <c r="Y18" i="13"/>
  <c r="Y26" i="13"/>
  <c r="Y10" i="13"/>
  <c r="Y24" i="13"/>
  <c r="Y35" i="9"/>
  <c r="Y27" i="9"/>
  <c r="Y19" i="9"/>
  <c r="Y11" i="9"/>
  <c r="Y20" i="6"/>
  <c r="Y17" i="5"/>
  <c r="Y16" i="5"/>
  <c r="Y15" i="5"/>
  <c r="Y22" i="5"/>
  <c r="Y8" i="5"/>
  <c r="Y8" i="1"/>
  <c r="Y15" i="14"/>
  <c r="Y9" i="14"/>
  <c r="Y13" i="14"/>
  <c r="Y34" i="9"/>
  <c r="Y18" i="9"/>
  <c r="Y25" i="9"/>
  <c r="Y9" i="9"/>
  <c r="Y40" i="9"/>
  <c r="Y32" i="9"/>
  <c r="Y24" i="9"/>
  <c r="Y16" i="9"/>
  <c r="Y8" i="9"/>
  <c r="Y39" i="9"/>
  <c r="Y31" i="9"/>
  <c r="Y23" i="9"/>
  <c r="Y15" i="9"/>
  <c r="Y26" i="9"/>
  <c r="Y10" i="9"/>
  <c r="Y33" i="9"/>
  <c r="Y17" i="9"/>
  <c r="Y38" i="9"/>
  <c r="Y22" i="9"/>
  <c r="Y37" i="9"/>
  <c r="Y29" i="9"/>
  <c r="Y21" i="9"/>
  <c r="Y13" i="9"/>
  <c r="Y30" i="9"/>
  <c r="Y14" i="9"/>
  <c r="Y36" i="9"/>
  <c r="Y28" i="9"/>
  <c r="Y20" i="9"/>
  <c r="Y12" i="9"/>
  <c r="Y14" i="1"/>
  <c r="Y11" i="1"/>
  <c r="Y19" i="5"/>
  <c r="Y14" i="5"/>
  <c r="Y21" i="5"/>
  <c r="Y13" i="5"/>
  <c r="Y20" i="5"/>
  <c r="Y12" i="5"/>
  <c r="Y9" i="5"/>
  <c r="Y13" i="1"/>
  <c r="Y12" i="1"/>
  <c r="Y10" i="1"/>
  <c r="Y9" i="1"/>
  <c r="E18" i="14"/>
  <c r="D19" i="3" s="1"/>
  <c r="K24" i="3"/>
  <c r="E24" i="3"/>
  <c r="M24" i="3"/>
  <c r="I41" i="9"/>
  <c r="H15" i="3" s="1"/>
  <c r="M41" i="9"/>
  <c r="L15" i="3" s="1"/>
  <c r="Q41" i="9"/>
  <c r="P15" i="3" s="1"/>
  <c r="I18" i="14"/>
  <c r="H19" i="3" s="1"/>
  <c r="X18" i="14"/>
  <c r="W19" i="3" s="1"/>
  <c r="G41" i="9"/>
  <c r="F15" i="3" s="1"/>
  <c r="O41" i="9"/>
  <c r="N15" i="3" s="1"/>
  <c r="K41" i="9"/>
  <c r="J15" i="3" s="1"/>
  <c r="M18" i="14"/>
  <c r="L19" i="3" s="1"/>
  <c r="S41" i="9"/>
  <c r="R15" i="3" s="1"/>
  <c r="Q18" i="14"/>
  <c r="P19" i="3" s="1"/>
  <c r="E41" i="9"/>
  <c r="D15" i="3" s="1"/>
  <c r="Q24" i="3"/>
  <c r="I24" i="3"/>
  <c r="C24" i="3"/>
  <c r="O24" i="3"/>
  <c r="G24" i="3"/>
  <c r="M18" i="12"/>
  <c r="L18" i="3" s="1"/>
  <c r="Q18" i="12"/>
  <c r="P18" i="3" s="1"/>
  <c r="G15" i="1"/>
  <c r="F8" i="3" s="1"/>
  <c r="O60" i="13"/>
  <c r="N20" i="3" s="1"/>
  <c r="G60" i="13"/>
  <c r="F20" i="3" s="1"/>
  <c r="Q60" i="13"/>
  <c r="P20" i="3" s="1"/>
  <c r="I60" i="13"/>
  <c r="H20" i="3" s="1"/>
  <c r="K46" i="6"/>
  <c r="J12" i="3" s="1"/>
  <c r="O46" i="6"/>
  <c r="N12" i="3" s="1"/>
  <c r="O23" i="5"/>
  <c r="N11" i="3" s="1"/>
  <c r="K23" i="5"/>
  <c r="J11" i="3" s="1"/>
  <c r="Q23" i="5"/>
  <c r="P11" i="3" s="1"/>
  <c r="S15" i="1"/>
  <c r="R8" i="3" s="1"/>
  <c r="Q15" i="1"/>
  <c r="P8" i="3" s="1"/>
  <c r="E60" i="13"/>
  <c r="D20" i="3" s="1"/>
  <c r="E11" i="4"/>
  <c r="M16" i="4"/>
  <c r="O14" i="8"/>
  <c r="K12" i="12"/>
  <c r="K15" i="1"/>
  <c r="J8" i="3" s="1"/>
  <c r="Q34" i="7"/>
  <c r="Q26" i="7"/>
  <c r="Q18" i="7"/>
  <c r="Q10" i="7"/>
  <c r="M35" i="7"/>
  <c r="Q33" i="7"/>
  <c r="Q25" i="7"/>
  <c r="Q17" i="7"/>
  <c r="Q9" i="7"/>
  <c r="M34" i="7"/>
  <c r="M26" i="7"/>
  <c r="M18" i="7"/>
  <c r="M10" i="7"/>
  <c r="I35" i="7"/>
  <c r="I27" i="7"/>
  <c r="I19" i="7"/>
  <c r="I11" i="7"/>
  <c r="E14" i="7"/>
  <c r="E22" i="7"/>
  <c r="Q35" i="7"/>
  <c r="Q23" i="7"/>
  <c r="Q13" i="7"/>
  <c r="M36" i="7"/>
  <c r="M25" i="7"/>
  <c r="M16" i="7"/>
  <c r="I40" i="7"/>
  <c r="I31" i="7"/>
  <c r="I22" i="7"/>
  <c r="I13" i="7"/>
  <c r="E13" i="7"/>
  <c r="E23" i="7"/>
  <c r="E31" i="7"/>
  <c r="E39" i="7"/>
  <c r="Q21" i="7"/>
  <c r="M32" i="7"/>
  <c r="M23" i="7"/>
  <c r="I38" i="7"/>
  <c r="I20" i="7"/>
  <c r="Q32" i="7"/>
  <c r="Q22" i="7"/>
  <c r="Q12" i="7"/>
  <c r="M33" i="7"/>
  <c r="M24" i="7"/>
  <c r="M15" i="7"/>
  <c r="I39" i="7"/>
  <c r="I30" i="7"/>
  <c r="I21" i="7"/>
  <c r="I12" i="7"/>
  <c r="E15" i="7"/>
  <c r="E24" i="7"/>
  <c r="E32" i="7"/>
  <c r="E40" i="7"/>
  <c r="Q31" i="7"/>
  <c r="Q11" i="7"/>
  <c r="M14" i="7"/>
  <c r="I29" i="7"/>
  <c r="I10" i="7"/>
  <c r="G8" i="4"/>
  <c r="K16" i="4"/>
  <c r="O12" i="4"/>
  <c r="E29" i="7"/>
  <c r="I14" i="7"/>
  <c r="I26" i="7"/>
  <c r="M22" i="7"/>
  <c r="Q24" i="7"/>
  <c r="G8" i="8"/>
  <c r="G15" i="8"/>
  <c r="O19" i="8"/>
  <c r="S13" i="8"/>
  <c r="E30" i="11"/>
  <c r="I24" i="11"/>
  <c r="O8" i="12"/>
  <c r="S38" i="7"/>
  <c r="S30" i="7"/>
  <c r="S22" i="7"/>
  <c r="S14" i="7"/>
  <c r="O39" i="7"/>
  <c r="O31" i="7"/>
  <c r="O23" i="7"/>
  <c r="S36" i="7"/>
  <c r="S28" i="7"/>
  <c r="S20" i="7"/>
  <c r="S12" i="7"/>
  <c r="O37" i="7"/>
  <c r="O29" i="7"/>
  <c r="O21" i="7"/>
  <c r="S34" i="7"/>
  <c r="S24" i="7"/>
  <c r="S13" i="7"/>
  <c r="O35" i="7"/>
  <c r="O25" i="7"/>
  <c r="O15" i="7"/>
  <c r="K40" i="7"/>
  <c r="K32" i="7"/>
  <c r="K24" i="7"/>
  <c r="K16" i="7"/>
  <c r="K8" i="7"/>
  <c r="G17" i="7"/>
  <c r="G25" i="7"/>
  <c r="G33" i="7"/>
  <c r="G9" i="7"/>
  <c r="S33" i="7"/>
  <c r="S23" i="7"/>
  <c r="S11" i="7"/>
  <c r="O34" i="7"/>
  <c r="O24" i="7"/>
  <c r="O14" i="7"/>
  <c r="K39" i="7"/>
  <c r="K31" i="7"/>
  <c r="K23" i="7"/>
  <c r="K15" i="7"/>
  <c r="G10" i="7"/>
  <c r="G18" i="7"/>
  <c r="G26" i="7"/>
  <c r="G34" i="7"/>
  <c r="G8" i="7"/>
  <c r="S31" i="7"/>
  <c r="S17" i="7"/>
  <c r="O36" i="7"/>
  <c r="O20" i="7"/>
  <c r="O10" i="7"/>
  <c r="K33" i="7"/>
  <c r="K21" i="7"/>
  <c r="K11" i="7"/>
  <c r="G16" i="7"/>
  <c r="G28" i="7"/>
  <c r="G38" i="7"/>
  <c r="S15" i="7"/>
  <c r="O18" i="7"/>
  <c r="K29" i="7"/>
  <c r="K9" i="7"/>
  <c r="G30" i="7"/>
  <c r="G40" i="7"/>
  <c r="S29" i="7"/>
  <c r="S16" i="7"/>
  <c r="O33" i="7"/>
  <c r="O19" i="7"/>
  <c r="O9" i="7"/>
  <c r="K30" i="7"/>
  <c r="K20" i="7"/>
  <c r="K10" i="7"/>
  <c r="G19" i="7"/>
  <c r="G29" i="7"/>
  <c r="G39" i="7"/>
  <c r="S27" i="7"/>
  <c r="O32" i="7"/>
  <c r="O8" i="7"/>
  <c r="K19" i="7"/>
  <c r="G20" i="7"/>
  <c r="I16" i="2"/>
  <c r="Q10" i="4"/>
  <c r="I28" i="7"/>
  <c r="O12" i="7"/>
  <c r="Q37" i="10"/>
  <c r="Q29" i="10"/>
  <c r="Q21" i="10"/>
  <c r="Q13" i="10"/>
  <c r="M37" i="10"/>
  <c r="M29" i="10"/>
  <c r="M21" i="10"/>
  <c r="M13" i="10"/>
  <c r="I37" i="10"/>
  <c r="I29" i="10"/>
  <c r="I21" i="10"/>
  <c r="I13" i="10"/>
  <c r="Q35" i="10"/>
  <c r="Q27" i="10"/>
  <c r="Q19" i="10"/>
  <c r="Q11" i="10"/>
  <c r="M35" i="10"/>
  <c r="M27" i="10"/>
  <c r="M19" i="10"/>
  <c r="M11" i="10"/>
  <c r="I35" i="10"/>
  <c r="I27" i="10"/>
  <c r="I19" i="10"/>
  <c r="Q33" i="10"/>
  <c r="Q23" i="10"/>
  <c r="Q12" i="10"/>
  <c r="M33" i="10"/>
  <c r="M23" i="10"/>
  <c r="M12" i="10"/>
  <c r="I33" i="10"/>
  <c r="I23" i="10"/>
  <c r="I12" i="10"/>
  <c r="E13" i="10"/>
  <c r="E28" i="10"/>
  <c r="E36" i="10"/>
  <c r="Q31" i="10"/>
  <c r="Q20" i="10"/>
  <c r="Q9" i="10"/>
  <c r="M31" i="10"/>
  <c r="M20" i="10"/>
  <c r="M9" i="10"/>
  <c r="I31" i="10"/>
  <c r="I20" i="10"/>
  <c r="I10" i="10"/>
  <c r="E15" i="10"/>
  <c r="E22" i="10"/>
  <c r="E30" i="10"/>
  <c r="E38" i="10"/>
  <c r="Q28" i="10"/>
  <c r="Q15" i="10"/>
  <c r="M32" i="10"/>
  <c r="M17" i="10"/>
  <c r="I36" i="10"/>
  <c r="I22" i="10"/>
  <c r="I8" i="10"/>
  <c r="E19" i="10"/>
  <c r="E29" i="10"/>
  <c r="E9" i="10"/>
  <c r="Q26" i="10"/>
  <c r="Q14" i="10"/>
  <c r="M30" i="10"/>
  <c r="M16" i="10"/>
  <c r="I34" i="10"/>
  <c r="I18" i="10"/>
  <c r="E10" i="10"/>
  <c r="E20" i="10"/>
  <c r="E31" i="10"/>
  <c r="E8" i="10"/>
  <c r="Q30" i="10"/>
  <c r="Q8" i="10"/>
  <c r="M24" i="10"/>
  <c r="I38" i="10"/>
  <c r="I16" i="10"/>
  <c r="E16" i="10"/>
  <c r="E27" i="10"/>
  <c r="Q24" i="10"/>
  <c r="M18" i="10"/>
  <c r="I14" i="10"/>
  <c r="E33" i="10"/>
  <c r="Q25" i="10"/>
  <c r="Y25" i="10" s="1"/>
  <c r="M39" i="10"/>
  <c r="M22" i="10"/>
  <c r="I32" i="10"/>
  <c r="I15" i="10"/>
  <c r="E17" i="10"/>
  <c r="E32" i="10"/>
  <c r="M38" i="10"/>
  <c r="I30" i="10"/>
  <c r="E18" i="10"/>
  <c r="Q43" i="6"/>
  <c r="Q35" i="6"/>
  <c r="Q27" i="6"/>
  <c r="Q19" i="6"/>
  <c r="Q11" i="6"/>
  <c r="M41" i="6"/>
  <c r="M33" i="6"/>
  <c r="M25" i="6"/>
  <c r="M17" i="6"/>
  <c r="Y17" i="6" s="1"/>
  <c r="M9" i="6"/>
  <c r="I39" i="6"/>
  <c r="I31" i="6"/>
  <c r="I23" i="6"/>
  <c r="I15" i="6"/>
  <c r="E10" i="6"/>
  <c r="E18" i="6"/>
  <c r="E26" i="6"/>
  <c r="E34" i="6"/>
  <c r="E42" i="6"/>
  <c r="Q42" i="6"/>
  <c r="Q34" i="6"/>
  <c r="Q26" i="6"/>
  <c r="Q18" i="6"/>
  <c r="Q10" i="6"/>
  <c r="M40" i="6"/>
  <c r="Y40" i="6" s="1"/>
  <c r="M32" i="6"/>
  <c r="Y32" i="6" s="1"/>
  <c r="M24" i="6"/>
  <c r="M16" i="6"/>
  <c r="M8" i="6"/>
  <c r="Y8" i="6" s="1"/>
  <c r="I38" i="6"/>
  <c r="I30" i="6"/>
  <c r="Y30" i="6" s="1"/>
  <c r="I22" i="6"/>
  <c r="Y22" i="6" s="1"/>
  <c r="I14" i="6"/>
  <c r="E11" i="6"/>
  <c r="E19" i="6"/>
  <c r="E27" i="6"/>
  <c r="E35" i="6"/>
  <c r="E43" i="6"/>
  <c r="S15" i="2"/>
  <c r="O13" i="2"/>
  <c r="K11" i="2"/>
  <c r="G9" i="2"/>
  <c r="S16" i="2"/>
  <c r="O14" i="2"/>
  <c r="K12" i="2"/>
  <c r="G10" i="2"/>
  <c r="I15" i="1"/>
  <c r="H8" i="3" s="1"/>
  <c r="S8" i="8"/>
  <c r="S36" i="8"/>
  <c r="S28" i="8"/>
  <c r="S20" i="8"/>
  <c r="S12" i="8"/>
  <c r="O34" i="8"/>
  <c r="O26" i="8"/>
  <c r="O18" i="8"/>
  <c r="O10" i="8"/>
  <c r="K32" i="8"/>
  <c r="K24" i="8"/>
  <c r="K16" i="8"/>
  <c r="K8" i="8"/>
  <c r="G17" i="8"/>
  <c r="G25" i="8"/>
  <c r="G33" i="8"/>
  <c r="S34" i="8"/>
  <c r="S26" i="8"/>
  <c r="S18" i="8"/>
  <c r="O32" i="8"/>
  <c r="O24" i="8"/>
  <c r="O16" i="8"/>
  <c r="O8" i="8"/>
  <c r="K30" i="8"/>
  <c r="K22" i="8"/>
  <c r="K14" i="8"/>
  <c r="G11" i="8"/>
  <c r="G19" i="8"/>
  <c r="G27" i="8"/>
  <c r="G35" i="8"/>
  <c r="S30" i="8"/>
  <c r="S19" i="8"/>
  <c r="S9" i="8"/>
  <c r="O28" i="8"/>
  <c r="O17" i="8"/>
  <c r="K36" i="8"/>
  <c r="K26" i="8"/>
  <c r="K15" i="8"/>
  <c r="G13" i="8"/>
  <c r="G23" i="8"/>
  <c r="G34" i="8"/>
  <c r="S29" i="8"/>
  <c r="S17" i="8"/>
  <c r="O37" i="8"/>
  <c r="O27" i="8"/>
  <c r="O15" i="8"/>
  <c r="K35" i="8"/>
  <c r="K25" i="8"/>
  <c r="K13" i="8"/>
  <c r="G14" i="8"/>
  <c r="G24" i="8"/>
  <c r="G36" i="8"/>
  <c r="S37" i="8"/>
  <c r="S23" i="8"/>
  <c r="S10" i="8"/>
  <c r="O23" i="8"/>
  <c r="O11" i="8"/>
  <c r="K27" i="8"/>
  <c r="K11" i="8"/>
  <c r="G20" i="8"/>
  <c r="G32" i="8"/>
  <c r="O35" i="8"/>
  <c r="K21" i="8"/>
  <c r="G9" i="8"/>
  <c r="S35" i="8"/>
  <c r="S22" i="8"/>
  <c r="O36" i="8"/>
  <c r="O22" i="8"/>
  <c r="O9" i="8"/>
  <c r="K23" i="8"/>
  <c r="K10" i="8"/>
  <c r="G21" i="8"/>
  <c r="G37" i="8"/>
  <c r="S33" i="8"/>
  <c r="S21" i="8"/>
  <c r="O21" i="8"/>
  <c r="K37" i="8"/>
  <c r="K9" i="8"/>
  <c r="G22" i="8"/>
  <c r="I8" i="4"/>
  <c r="Q12" i="4"/>
  <c r="K20" i="8"/>
  <c r="S31" i="8"/>
  <c r="Q35" i="11"/>
  <c r="Q27" i="11"/>
  <c r="Q19" i="11"/>
  <c r="Q11" i="11"/>
  <c r="M37" i="11"/>
  <c r="M29" i="11"/>
  <c r="M21" i="11"/>
  <c r="M13" i="11"/>
  <c r="I31" i="11"/>
  <c r="I23" i="11"/>
  <c r="I15" i="11"/>
  <c r="E10" i="11"/>
  <c r="E18" i="11"/>
  <c r="E26" i="11"/>
  <c r="E34" i="11"/>
  <c r="Q33" i="11"/>
  <c r="Q25" i="11"/>
  <c r="Q17" i="11"/>
  <c r="Q9" i="11"/>
  <c r="M35" i="11"/>
  <c r="M27" i="11"/>
  <c r="M19" i="11"/>
  <c r="M11" i="11"/>
  <c r="I37" i="11"/>
  <c r="I29" i="11"/>
  <c r="I21" i="11"/>
  <c r="I13" i="11"/>
  <c r="E12" i="11"/>
  <c r="E20" i="11"/>
  <c r="E28" i="11"/>
  <c r="E36" i="11"/>
  <c r="Q34" i="11"/>
  <c r="Q23" i="11"/>
  <c r="Q13" i="11"/>
  <c r="M33" i="11"/>
  <c r="M23" i="11"/>
  <c r="M12" i="11"/>
  <c r="I33" i="11"/>
  <c r="I22" i="11"/>
  <c r="I11" i="11"/>
  <c r="E14" i="11"/>
  <c r="E24" i="11"/>
  <c r="E35" i="11"/>
  <c r="Q31" i="11"/>
  <c r="Q21" i="11"/>
  <c r="Q10" i="11"/>
  <c r="M31" i="11"/>
  <c r="M20" i="11"/>
  <c r="M9" i="11"/>
  <c r="I30" i="11"/>
  <c r="I19" i="11"/>
  <c r="I9" i="11"/>
  <c r="E16" i="11"/>
  <c r="E27" i="11"/>
  <c r="Q29" i="11"/>
  <c r="Q15" i="11"/>
  <c r="M28" i="11"/>
  <c r="M15" i="11"/>
  <c r="I27" i="11"/>
  <c r="I14" i="11"/>
  <c r="E8" i="11"/>
  <c r="E22" i="11"/>
  <c r="E37" i="11"/>
  <c r="Q28" i="11"/>
  <c r="Q14" i="11"/>
  <c r="M26" i="11"/>
  <c r="M14" i="11"/>
  <c r="I26" i="11"/>
  <c r="I12" i="11"/>
  <c r="E9" i="11"/>
  <c r="E23" i="11"/>
  <c r="Q30" i="11"/>
  <c r="Q8" i="11"/>
  <c r="M34" i="11"/>
  <c r="M16" i="11"/>
  <c r="I36" i="11"/>
  <c r="I18" i="11"/>
  <c r="E13" i="11"/>
  <c r="E31" i="11"/>
  <c r="Q24" i="11"/>
  <c r="M30" i="11"/>
  <c r="M8" i="11"/>
  <c r="I16" i="11"/>
  <c r="E17" i="11"/>
  <c r="Q26" i="11"/>
  <c r="M32" i="11"/>
  <c r="M10" i="11"/>
  <c r="I35" i="11"/>
  <c r="I17" i="11"/>
  <c r="E15" i="11"/>
  <c r="E32" i="11"/>
  <c r="I34" i="11"/>
  <c r="E33" i="11"/>
  <c r="S9" i="4"/>
  <c r="O15" i="4"/>
  <c r="K13" i="4"/>
  <c r="G10" i="4"/>
  <c r="S10" i="4"/>
  <c r="S8" i="4"/>
  <c r="O16" i="4"/>
  <c r="K14" i="4"/>
  <c r="G11" i="4"/>
  <c r="I9" i="4"/>
  <c r="M13" i="4"/>
  <c r="Q11" i="4"/>
  <c r="E9" i="7"/>
  <c r="E18" i="7"/>
  <c r="M9" i="7"/>
  <c r="M39" i="7"/>
  <c r="Q39" i="7"/>
  <c r="K28" i="8"/>
  <c r="Q32" i="11"/>
  <c r="E18" i="12"/>
  <c r="D18" i="3" s="1"/>
  <c r="S33" i="11"/>
  <c r="S25" i="11"/>
  <c r="S17" i="11"/>
  <c r="S9" i="11"/>
  <c r="O36" i="11"/>
  <c r="O28" i="11"/>
  <c r="O20" i="11"/>
  <c r="O12" i="11"/>
  <c r="K31" i="11"/>
  <c r="K23" i="11"/>
  <c r="K15" i="11"/>
  <c r="G10" i="11"/>
  <c r="G18" i="11"/>
  <c r="G26" i="11"/>
  <c r="G34" i="11"/>
  <c r="S31" i="11"/>
  <c r="S23" i="11"/>
  <c r="S15" i="11"/>
  <c r="O34" i="11"/>
  <c r="O26" i="11"/>
  <c r="O18" i="11"/>
  <c r="O10" i="11"/>
  <c r="K37" i="11"/>
  <c r="K29" i="11"/>
  <c r="K21" i="11"/>
  <c r="K13" i="11"/>
  <c r="G12" i="11"/>
  <c r="G20" i="11"/>
  <c r="G28" i="11"/>
  <c r="G36" i="11"/>
  <c r="S35" i="11"/>
  <c r="S24" i="11"/>
  <c r="S13" i="11"/>
  <c r="O35" i="11"/>
  <c r="O24" i="11"/>
  <c r="O14" i="11"/>
  <c r="K35" i="11"/>
  <c r="K25" i="11"/>
  <c r="K14" i="11"/>
  <c r="G11" i="11"/>
  <c r="G22" i="11"/>
  <c r="G32" i="11"/>
  <c r="S32" i="11"/>
  <c r="S21" i="11"/>
  <c r="S11" i="11"/>
  <c r="O32" i="11"/>
  <c r="O22" i="11"/>
  <c r="O11" i="11"/>
  <c r="K33" i="11"/>
  <c r="K22" i="11"/>
  <c r="K11" i="11"/>
  <c r="G14" i="11"/>
  <c r="G24" i="11"/>
  <c r="G35" i="11"/>
  <c r="S29" i="11"/>
  <c r="S16" i="11"/>
  <c r="O30" i="11"/>
  <c r="O16" i="11"/>
  <c r="K30" i="11"/>
  <c r="K17" i="11"/>
  <c r="G19" i="11"/>
  <c r="G33" i="11"/>
  <c r="S28" i="11"/>
  <c r="S14" i="11"/>
  <c r="O29" i="11"/>
  <c r="O15" i="11"/>
  <c r="K28" i="11"/>
  <c r="K16" i="11"/>
  <c r="G21" i="11"/>
  <c r="G37" i="11"/>
  <c r="S30" i="11"/>
  <c r="S10" i="11"/>
  <c r="O37" i="11"/>
  <c r="O17" i="11"/>
  <c r="K20" i="11"/>
  <c r="G9" i="11"/>
  <c r="G29" i="11"/>
  <c r="S26" i="11"/>
  <c r="O31" i="11"/>
  <c r="O9" i="11"/>
  <c r="K36" i="11"/>
  <c r="G15" i="11"/>
  <c r="G31" i="11"/>
  <c r="S27" i="11"/>
  <c r="S8" i="11"/>
  <c r="O33" i="11"/>
  <c r="O13" i="11"/>
  <c r="K19" i="11"/>
  <c r="G13" i="11"/>
  <c r="G30" i="11"/>
  <c r="K18" i="11"/>
  <c r="Q14" i="2"/>
  <c r="M12" i="2"/>
  <c r="I10" i="2"/>
  <c r="E16" i="2"/>
  <c r="Q15" i="2"/>
  <c r="M13" i="2"/>
  <c r="I11" i="2"/>
  <c r="E9" i="2"/>
  <c r="S23" i="5"/>
  <c r="R11" i="3" s="1"/>
  <c r="E10" i="2"/>
  <c r="Q10" i="2"/>
  <c r="G16" i="4"/>
  <c r="I16" i="4"/>
  <c r="M12" i="4"/>
  <c r="O11" i="4"/>
  <c r="E23" i="5"/>
  <c r="D11" i="3" s="1"/>
  <c r="E38" i="7"/>
  <c r="E28" i="7"/>
  <c r="E17" i="7"/>
  <c r="I15" i="7"/>
  <c r="M11" i="7"/>
  <c r="M27" i="7"/>
  <c r="M40" i="7"/>
  <c r="Q27" i="7"/>
  <c r="Q40" i="7"/>
  <c r="G23" i="7"/>
  <c r="K12" i="7"/>
  <c r="K27" i="7"/>
  <c r="O30" i="7"/>
  <c r="S21" i="7"/>
  <c r="G31" i="8"/>
  <c r="G12" i="8"/>
  <c r="K29" i="8"/>
  <c r="O20" i="8"/>
  <c r="S14" i="8"/>
  <c r="E29" i="11"/>
  <c r="I25" i="11"/>
  <c r="M17" i="11"/>
  <c r="Q36" i="11"/>
  <c r="G16" i="11"/>
  <c r="K9" i="11"/>
  <c r="S18" i="11"/>
  <c r="O9" i="12"/>
  <c r="G16" i="2"/>
  <c r="I15" i="2"/>
  <c r="K14" i="2"/>
  <c r="M11" i="2"/>
  <c r="O10" i="2"/>
  <c r="Q9" i="2"/>
  <c r="E16" i="4"/>
  <c r="G15" i="4"/>
  <c r="I15" i="4"/>
  <c r="K12" i="4"/>
  <c r="O10" i="4"/>
  <c r="S16" i="4"/>
  <c r="E38" i="6"/>
  <c r="E28" i="6"/>
  <c r="Y28" i="6" s="1"/>
  <c r="E16" i="6"/>
  <c r="I11" i="6"/>
  <c r="I21" i="6"/>
  <c r="I33" i="6"/>
  <c r="I43" i="6"/>
  <c r="M15" i="6"/>
  <c r="M27" i="6"/>
  <c r="M37" i="6"/>
  <c r="Y37" i="6" s="1"/>
  <c r="Q9" i="6"/>
  <c r="Q21" i="6"/>
  <c r="Q31" i="6"/>
  <c r="Q41" i="6"/>
  <c r="E37" i="7"/>
  <c r="E27" i="7"/>
  <c r="E16" i="7"/>
  <c r="I16" i="7"/>
  <c r="I32" i="7"/>
  <c r="M12" i="7"/>
  <c r="M28" i="7"/>
  <c r="Q8" i="7"/>
  <c r="Q28" i="7"/>
  <c r="G37" i="7"/>
  <c r="G22" i="7"/>
  <c r="K13" i="7"/>
  <c r="K28" i="7"/>
  <c r="O13" i="7"/>
  <c r="O38" i="7"/>
  <c r="S25" i="7"/>
  <c r="G30" i="8"/>
  <c r="G10" i="8"/>
  <c r="K31" i="8"/>
  <c r="O25" i="8"/>
  <c r="S15" i="8"/>
  <c r="E37" i="10"/>
  <c r="E14" i="10"/>
  <c r="I26" i="10"/>
  <c r="M26" i="10"/>
  <c r="Q22" i="10"/>
  <c r="E25" i="11"/>
  <c r="I28" i="11"/>
  <c r="M18" i="11"/>
  <c r="Q37" i="11"/>
  <c r="G8" i="11"/>
  <c r="K10" i="11"/>
  <c r="O27" i="11"/>
  <c r="S19" i="11"/>
  <c r="G46" i="6"/>
  <c r="F12" i="3" s="1"/>
  <c r="S12" i="12"/>
  <c r="O14" i="12"/>
  <c r="K10" i="12"/>
  <c r="G13" i="12"/>
  <c r="S10" i="12"/>
  <c r="O12" i="12"/>
  <c r="K16" i="12"/>
  <c r="G15" i="12"/>
  <c r="S17" i="12"/>
  <c r="O17" i="12"/>
  <c r="G9" i="12"/>
  <c r="S15" i="12"/>
  <c r="O15" i="12"/>
  <c r="K15" i="12"/>
  <c r="G10" i="12"/>
  <c r="S16" i="12"/>
  <c r="O11" i="12"/>
  <c r="K11" i="12"/>
  <c r="G8" i="12"/>
  <c r="S14" i="12"/>
  <c r="O10" i="12"/>
  <c r="K9" i="12"/>
  <c r="S13" i="12"/>
  <c r="K17" i="12"/>
  <c r="G16" i="12"/>
  <c r="S9" i="12"/>
  <c r="K13" i="12"/>
  <c r="S11" i="12"/>
  <c r="K14" i="12"/>
  <c r="G17" i="12"/>
  <c r="Q16" i="4"/>
  <c r="M14" i="4"/>
  <c r="I12" i="4"/>
  <c r="E9" i="4"/>
  <c r="E8" i="4"/>
  <c r="Q9" i="4"/>
  <c r="M15" i="4"/>
  <c r="I13" i="4"/>
  <c r="E10" i="4"/>
  <c r="M38" i="8"/>
  <c r="L14" i="3" s="1"/>
  <c r="G16" i="8"/>
  <c r="S11" i="8"/>
  <c r="E15" i="1"/>
  <c r="D8" i="3" s="1"/>
  <c r="E15" i="4"/>
  <c r="G14" i="4"/>
  <c r="I14" i="4"/>
  <c r="K11" i="4"/>
  <c r="M10" i="4"/>
  <c r="Q8" i="4"/>
  <c r="S15" i="4"/>
  <c r="E36" i="7"/>
  <c r="E26" i="7"/>
  <c r="E12" i="7"/>
  <c r="I17" i="7"/>
  <c r="I33" i="7"/>
  <c r="M13" i="7"/>
  <c r="M29" i="7"/>
  <c r="Q14" i="7"/>
  <c r="Q29" i="7"/>
  <c r="G29" i="8"/>
  <c r="K12" i="8"/>
  <c r="K33" i="8"/>
  <c r="O29" i="8"/>
  <c r="S16" i="8"/>
  <c r="E21" i="11"/>
  <c r="I32" i="11"/>
  <c r="M22" i="11"/>
  <c r="Q12" i="11"/>
  <c r="K12" i="11"/>
  <c r="S20" i="11"/>
  <c r="G14" i="12"/>
  <c r="O16" i="12"/>
  <c r="E15" i="2"/>
  <c r="I13" i="2"/>
  <c r="M9" i="2"/>
  <c r="Q8" i="2"/>
  <c r="E14" i="4"/>
  <c r="G13" i="4"/>
  <c r="I11" i="4"/>
  <c r="K10" i="4"/>
  <c r="O8" i="4"/>
  <c r="Q15" i="4"/>
  <c r="S14" i="4"/>
  <c r="E9" i="6"/>
  <c r="E36" i="6"/>
  <c r="Y36" i="6" s="1"/>
  <c r="E24" i="6"/>
  <c r="E14" i="6"/>
  <c r="I13" i="6"/>
  <c r="I25" i="6"/>
  <c r="I35" i="6"/>
  <c r="I45" i="6"/>
  <c r="M19" i="6"/>
  <c r="M29" i="6"/>
  <c r="Y29" i="6" s="1"/>
  <c r="M39" i="6"/>
  <c r="Q13" i="6"/>
  <c r="Q23" i="6"/>
  <c r="Q33" i="6"/>
  <c r="Q45" i="6"/>
  <c r="E35" i="7"/>
  <c r="E25" i="7"/>
  <c r="E11" i="7"/>
  <c r="I18" i="7"/>
  <c r="I34" i="7"/>
  <c r="M17" i="7"/>
  <c r="M30" i="7"/>
  <c r="Q15" i="7"/>
  <c r="Q30" i="7"/>
  <c r="G35" i="7"/>
  <c r="G15" i="7"/>
  <c r="K17" i="7"/>
  <c r="K35" i="7"/>
  <c r="O17" i="7"/>
  <c r="S8" i="7"/>
  <c r="S32" i="7"/>
  <c r="G28" i="8"/>
  <c r="K17" i="8"/>
  <c r="K34" i="8"/>
  <c r="O30" i="8"/>
  <c r="S24" i="8"/>
  <c r="E34" i="10"/>
  <c r="E11" i="10"/>
  <c r="I39" i="10"/>
  <c r="M34" i="10"/>
  <c r="Q34" i="10"/>
  <c r="E19" i="11"/>
  <c r="M24" i="11"/>
  <c r="Q16" i="11"/>
  <c r="K24" i="11"/>
  <c r="S22" i="11"/>
  <c r="G12" i="12"/>
  <c r="S8" i="12"/>
  <c r="M15" i="1"/>
  <c r="L8" i="3" s="1"/>
  <c r="O15" i="1"/>
  <c r="N8" i="3" s="1"/>
  <c r="M23" i="5"/>
  <c r="L11" i="3" s="1"/>
  <c r="S46" i="6"/>
  <c r="R12" i="3" s="1"/>
  <c r="I38" i="8"/>
  <c r="H14" i="3" s="1"/>
  <c r="I18" i="12"/>
  <c r="H18" i="3" s="1"/>
  <c r="Q38" i="8"/>
  <c r="P14" i="3" s="1"/>
  <c r="S37" i="10"/>
  <c r="S29" i="10"/>
  <c r="S21" i="10"/>
  <c r="S13" i="10"/>
  <c r="O37" i="10"/>
  <c r="O29" i="10"/>
  <c r="O21" i="10"/>
  <c r="O13" i="10"/>
  <c r="K37" i="10"/>
  <c r="K29" i="10"/>
  <c r="K21" i="10"/>
  <c r="K13" i="10"/>
  <c r="G36" i="10"/>
  <c r="G14" i="10"/>
  <c r="G22" i="10"/>
  <c r="G30" i="10"/>
  <c r="S35" i="10"/>
  <c r="S27" i="10"/>
  <c r="S19" i="10"/>
  <c r="S11" i="10"/>
  <c r="O35" i="10"/>
  <c r="O27" i="10"/>
  <c r="O19" i="10"/>
  <c r="O11" i="10"/>
  <c r="K35" i="10"/>
  <c r="K27" i="10"/>
  <c r="K19" i="10"/>
  <c r="K11" i="10"/>
  <c r="G38" i="10"/>
  <c r="G16" i="10"/>
  <c r="G24" i="10"/>
  <c r="G32" i="10"/>
  <c r="S12" i="14"/>
  <c r="O14" i="14"/>
  <c r="K16" i="14"/>
  <c r="Y16" i="14" s="1"/>
  <c r="K8" i="14"/>
  <c r="G17" i="14"/>
  <c r="Y17" i="14" s="1"/>
  <c r="S10" i="14"/>
  <c r="Y10" i="14" s="1"/>
  <c r="O12" i="14"/>
  <c r="K14" i="14"/>
  <c r="G11" i="14"/>
  <c r="Y11" i="14" s="1"/>
  <c r="G8" i="14"/>
  <c r="K60" i="13"/>
  <c r="J20" i="3" s="1"/>
  <c r="S60" i="13"/>
  <c r="R20" i="3" s="1"/>
  <c r="E38" i="8"/>
  <c r="D14" i="3" s="1"/>
  <c r="M60" i="13"/>
  <c r="L20" i="3" s="1"/>
  <c r="X41" i="7"/>
  <c r="W13" i="3" s="1"/>
  <c r="X23" i="5"/>
  <c r="W11" i="3" s="1"/>
  <c r="I23" i="5"/>
  <c r="H11" i="3" s="1"/>
  <c r="X17" i="2"/>
  <c r="W9" i="3" s="1"/>
  <c r="X15" i="1"/>
  <c r="W8" i="3" s="1"/>
  <c r="X60" i="13"/>
  <c r="W20" i="3" s="1"/>
  <c r="X18" i="12"/>
  <c r="W18" i="3" s="1"/>
  <c r="X40" i="10"/>
  <c r="W16" i="3" s="1"/>
  <c r="X38" i="8"/>
  <c r="W14" i="3" s="1"/>
  <c r="X46" i="6"/>
  <c r="W12" i="3" s="1"/>
  <c r="G23" i="5"/>
  <c r="F11" i="3" s="1"/>
  <c r="X17" i="4"/>
  <c r="W10" i="3" s="1"/>
  <c r="Y24" i="6" l="1"/>
  <c r="Y28" i="10"/>
  <c r="Y16" i="8"/>
  <c r="Y16" i="12"/>
  <c r="Y23" i="10"/>
  <c r="Y26" i="6"/>
  <c r="Y13" i="6"/>
  <c r="Y18" i="6"/>
  <c r="Y41" i="6"/>
  <c r="Y25" i="6"/>
  <c r="Y16" i="6"/>
  <c r="Y8" i="2"/>
  <c r="Y14" i="14"/>
  <c r="Y27" i="11"/>
  <c r="Y36" i="10"/>
  <c r="Y12" i="10"/>
  <c r="Y18" i="10"/>
  <c r="Y10" i="10"/>
  <c r="Y23" i="8"/>
  <c r="Y13" i="8"/>
  <c r="Y18" i="8"/>
  <c r="Y15" i="6"/>
  <c r="Y13" i="2"/>
  <c r="Y12" i="2"/>
  <c r="Y38" i="6"/>
  <c r="Y25" i="8"/>
  <c r="Y10" i="8"/>
  <c r="Y21" i="8"/>
  <c r="Y37" i="8"/>
  <c r="Y15" i="8"/>
  <c r="Y22" i="8"/>
  <c r="Y33" i="10"/>
  <c r="Y8" i="14"/>
  <c r="Y9" i="6"/>
  <c r="Y36" i="8"/>
  <c r="Y27" i="6"/>
  <c r="Y19" i="7"/>
  <c r="Y45" i="6"/>
  <c r="Y31" i="8"/>
  <c r="Y19" i="6"/>
  <c r="Y39" i="6"/>
  <c r="Y10" i="7"/>
  <c r="Y31" i="7"/>
  <c r="Y13" i="12"/>
  <c r="Y10" i="12"/>
  <c r="Y11" i="12"/>
  <c r="Y15" i="12"/>
  <c r="Y34" i="10"/>
  <c r="Y14" i="10"/>
  <c r="Y15" i="10"/>
  <c r="Y30" i="8"/>
  <c r="Y9" i="8"/>
  <c r="Y26" i="8"/>
  <c r="Y19" i="8"/>
  <c r="Y24" i="8"/>
  <c r="Y17" i="8"/>
  <c r="Y14" i="8"/>
  <c r="Y11" i="7"/>
  <c r="Y38" i="7"/>
  <c r="Y22" i="7"/>
  <c r="Y20" i="7"/>
  <c r="Y36" i="7"/>
  <c r="Y13" i="7"/>
  <c r="Y27" i="7"/>
  <c r="Y39" i="7"/>
  <c r="Y21" i="7"/>
  <c r="Y12" i="7"/>
  <c r="Y9" i="7"/>
  <c r="Y30" i="7"/>
  <c r="Y40" i="7"/>
  <c r="Y10" i="6"/>
  <c r="Y23" i="6"/>
  <c r="Y21" i="6"/>
  <c r="Y31" i="6"/>
  <c r="Y42" i="6"/>
  <c r="Y33" i="6"/>
  <c r="Y34" i="6"/>
  <c r="Y9" i="2"/>
  <c r="Y14" i="2"/>
  <c r="Y26" i="10"/>
  <c r="Y17" i="10"/>
  <c r="Y35" i="10"/>
  <c r="Y39" i="10"/>
  <c r="Y21" i="10"/>
  <c r="Y24" i="10"/>
  <c r="Y11" i="10"/>
  <c r="Y16" i="10"/>
  <c r="Y9" i="10"/>
  <c r="Y31" i="10"/>
  <c r="Y11" i="2"/>
  <c r="Y13" i="10"/>
  <c r="Y37" i="10"/>
  <c r="Y19" i="10"/>
  <c r="Y27" i="10"/>
  <c r="Y29" i="10"/>
  <c r="Y20" i="10"/>
  <c r="Y8" i="10"/>
  <c r="Y35" i="8"/>
  <c r="Y32" i="8"/>
  <c r="Y27" i="8"/>
  <c r="Y29" i="8"/>
  <c r="Y20" i="8"/>
  <c r="Y28" i="8"/>
  <c r="Y11" i="8"/>
  <c r="Y34" i="8"/>
  <c r="Y12" i="8"/>
  <c r="Y33" i="8"/>
  <c r="Y8" i="8"/>
  <c r="Y24" i="7"/>
  <c r="Y8" i="7"/>
  <c r="Y34" i="7"/>
  <c r="Y32" i="7"/>
  <c r="Y28" i="7"/>
  <c r="Y33" i="7"/>
  <c r="Y16" i="7"/>
  <c r="Y15" i="7"/>
  <c r="Y14" i="7"/>
  <c r="Y43" i="6"/>
  <c r="Y35" i="6"/>
  <c r="Y11" i="6"/>
  <c r="Y14" i="6"/>
  <c r="Y15" i="2"/>
  <c r="O18" i="14"/>
  <c r="N19" i="3" s="1"/>
  <c r="Y12" i="14"/>
  <c r="Y14" i="12"/>
  <c r="Y17" i="12"/>
  <c r="Y8" i="12"/>
  <c r="Y9" i="12"/>
  <c r="Y12" i="12"/>
  <c r="Y11" i="11"/>
  <c r="Y23" i="11"/>
  <c r="Y13" i="11"/>
  <c r="Y31" i="11"/>
  <c r="Y34" i="11"/>
  <c r="Y37" i="11"/>
  <c r="Y36" i="11"/>
  <c r="Y9" i="11"/>
  <c r="Y8" i="11"/>
  <c r="Y17" i="11"/>
  <c r="Y10" i="11"/>
  <c r="Y21" i="11"/>
  <c r="Y22" i="11"/>
  <c r="Y28" i="11"/>
  <c r="Y25" i="11"/>
  <c r="Y16" i="11"/>
  <c r="Y20" i="11"/>
  <c r="Y35" i="11"/>
  <c r="Y19" i="11"/>
  <c r="Y15" i="11"/>
  <c r="Y24" i="11"/>
  <c r="Y26" i="11"/>
  <c r="Y33" i="11"/>
  <c r="Y18" i="11"/>
  <c r="Y12" i="11"/>
  <c r="Y32" i="11"/>
  <c r="Y29" i="11"/>
  <c r="Y14" i="11"/>
  <c r="Y30" i="11"/>
  <c r="Y38" i="10"/>
  <c r="Y32" i="10"/>
  <c r="Y30" i="10"/>
  <c r="Y22" i="10"/>
  <c r="Y18" i="7"/>
  <c r="Y35" i="7"/>
  <c r="Y17" i="7"/>
  <c r="Y29" i="7"/>
  <c r="Y23" i="7"/>
  <c r="Y37" i="7"/>
  <c r="Y25" i="7"/>
  <c r="Y26" i="7"/>
  <c r="Y16" i="2"/>
  <c r="Y10" i="2"/>
  <c r="Y9" i="4"/>
  <c r="Y16" i="4"/>
  <c r="Y11" i="4"/>
  <c r="Y12" i="4"/>
  <c r="Y13" i="4"/>
  <c r="Y10" i="4"/>
  <c r="Y15" i="4"/>
  <c r="Y14" i="4"/>
  <c r="Y8" i="4"/>
  <c r="Y41" i="9"/>
  <c r="X15" i="3" s="1"/>
  <c r="K18" i="14"/>
  <c r="J19" i="3" s="1"/>
  <c r="G18" i="14"/>
  <c r="F19" i="3" s="1"/>
  <c r="S18" i="14"/>
  <c r="R19" i="3" s="1"/>
  <c r="K38" i="11"/>
  <c r="J17" i="3" s="1"/>
  <c r="I38" i="11"/>
  <c r="H17" i="3" s="1"/>
  <c r="O38" i="11"/>
  <c r="N17" i="3" s="1"/>
  <c r="G38" i="11"/>
  <c r="F17" i="3" s="1"/>
  <c r="S38" i="11"/>
  <c r="R17" i="3" s="1"/>
  <c r="M38" i="11"/>
  <c r="L17" i="3" s="1"/>
  <c r="Q38" i="11"/>
  <c r="P17" i="3" s="1"/>
  <c r="E38" i="11"/>
  <c r="D17" i="3" s="1"/>
  <c r="W24" i="3"/>
  <c r="K17" i="2"/>
  <c r="J9" i="3" s="1"/>
  <c r="S40" i="10"/>
  <c r="R16" i="3" s="1"/>
  <c r="K18" i="12"/>
  <c r="J18" i="3" s="1"/>
  <c r="S18" i="12"/>
  <c r="R18" i="3" s="1"/>
  <c r="G40" i="10"/>
  <c r="F16" i="3" s="1"/>
  <c r="O40" i="10"/>
  <c r="N16" i="3" s="1"/>
  <c r="M40" i="10"/>
  <c r="L16" i="3" s="1"/>
  <c r="I40" i="10"/>
  <c r="H16" i="3" s="1"/>
  <c r="E40" i="10"/>
  <c r="D16" i="3" s="1"/>
  <c r="K38" i="8"/>
  <c r="J14" i="3" s="1"/>
  <c r="S41" i="7"/>
  <c r="R13" i="3" s="1"/>
  <c r="I41" i="7"/>
  <c r="H13" i="3" s="1"/>
  <c r="M41" i="7"/>
  <c r="L13" i="3" s="1"/>
  <c r="I46" i="6"/>
  <c r="H12" i="3" s="1"/>
  <c r="G17" i="4"/>
  <c r="F10" i="3" s="1"/>
  <c r="K17" i="4"/>
  <c r="J10" i="3" s="1"/>
  <c r="Q17" i="4"/>
  <c r="P10" i="3" s="1"/>
  <c r="M17" i="4"/>
  <c r="L10" i="3" s="1"/>
  <c r="O17" i="2"/>
  <c r="N9" i="3" s="1"/>
  <c r="G17" i="2"/>
  <c r="F9" i="3" s="1"/>
  <c r="I17" i="2"/>
  <c r="H9" i="3" s="1"/>
  <c r="M17" i="2"/>
  <c r="L9" i="3" s="1"/>
  <c r="M46" i="6"/>
  <c r="L12" i="3" s="1"/>
  <c r="Q46" i="6"/>
  <c r="P12" i="3" s="1"/>
  <c r="Q41" i="7"/>
  <c r="P13" i="3" s="1"/>
  <c r="O18" i="12"/>
  <c r="N18" i="3" s="1"/>
  <c r="K40" i="10"/>
  <c r="J16" i="3" s="1"/>
  <c r="E46" i="6"/>
  <c r="D12" i="3" s="1"/>
  <c r="Q17" i="2"/>
  <c r="P9" i="3" s="1"/>
  <c r="E41" i="7"/>
  <c r="D13" i="3" s="1"/>
  <c r="O38" i="8"/>
  <c r="N14" i="3" s="1"/>
  <c r="G18" i="12"/>
  <c r="F18" i="3" s="1"/>
  <c r="K41" i="7"/>
  <c r="J13" i="3" s="1"/>
  <c r="S17" i="4"/>
  <c r="R10" i="3" s="1"/>
  <c r="G41" i="7"/>
  <c r="F13" i="3" s="1"/>
  <c r="Q40" i="10"/>
  <c r="P16" i="3" s="1"/>
  <c r="E17" i="4"/>
  <c r="D10" i="3" s="1"/>
  <c r="G38" i="8"/>
  <c r="F14" i="3" s="1"/>
  <c r="O17" i="4"/>
  <c r="N10" i="3" s="1"/>
  <c r="E17" i="2"/>
  <c r="D9" i="3" s="1"/>
  <c r="I17" i="4"/>
  <c r="H10" i="3" s="1"/>
  <c r="S38" i="8"/>
  <c r="R14" i="3" s="1"/>
  <c r="O41" i="7"/>
  <c r="N13" i="3" s="1"/>
  <c r="S17" i="2"/>
  <c r="R9" i="3" s="1"/>
  <c r="Y23" i="5"/>
  <c r="X11" i="3" s="1"/>
  <c r="Y15" i="1"/>
  <c r="X8" i="3" s="1"/>
  <c r="Y60" i="13"/>
  <c r="X20" i="3" s="1"/>
  <c r="F24" i="3" l="1"/>
  <c r="R24" i="3"/>
  <c r="J24" i="3"/>
  <c r="N24" i="3"/>
  <c r="L24" i="3"/>
  <c r="D24" i="3"/>
  <c r="H24" i="3"/>
  <c r="Y18" i="14"/>
  <c r="X19" i="3" s="1"/>
  <c r="P24" i="3"/>
  <c r="Y38" i="11"/>
  <c r="X17" i="3" s="1"/>
  <c r="Y17" i="4"/>
  <c r="X10" i="3" s="1"/>
  <c r="Y18" i="12"/>
  <c r="X18" i="3" s="1"/>
  <c r="Y40" i="10"/>
  <c r="X16" i="3" s="1"/>
  <c r="Y38" i="8"/>
  <c r="X14" i="3" s="1"/>
  <c r="Y41" i="7"/>
  <c r="X13" i="3" s="1"/>
  <c r="Y46" i="6"/>
  <c r="X12" i="3" s="1"/>
  <c r="Y17" i="2"/>
  <c r="X9" i="3" s="1"/>
  <c r="X24" i="3" l="1"/>
</calcChain>
</file>

<file path=xl/sharedStrings.xml><?xml version="1.0" encoding="utf-8"?>
<sst xmlns="http://schemas.openxmlformats.org/spreadsheetml/2006/main" count="981" uniqueCount="738">
  <si>
    <t>Conara</t>
  </si>
  <si>
    <t>Comuna</t>
  </si>
  <si>
    <t>Educación</t>
  </si>
  <si>
    <t>Salud</t>
  </si>
  <si>
    <t>Cementerio</t>
  </si>
  <si>
    <t>Atención de Menores</t>
  </si>
  <si>
    <t xml:space="preserve">Nº Personas </t>
  </si>
  <si>
    <t>Arica</t>
  </si>
  <si>
    <t>Camarones</t>
  </si>
  <si>
    <t>Iquique</t>
  </si>
  <si>
    <t>Pica</t>
  </si>
  <si>
    <t>Pozo Almonte</t>
  </si>
  <si>
    <t>Huara</t>
  </si>
  <si>
    <t>Camiña</t>
  </si>
  <si>
    <t>Colchane</t>
  </si>
  <si>
    <t>Alto Hospicio</t>
  </si>
  <si>
    <t>Putre</t>
  </si>
  <si>
    <t>General Lagos</t>
  </si>
  <si>
    <t>TOTALES</t>
  </si>
  <si>
    <t>NIVEL NACIONAL</t>
  </si>
  <si>
    <t>Tocopilla</t>
  </si>
  <si>
    <t>María Elena</t>
  </si>
  <si>
    <t>Antofagasta</t>
  </si>
  <si>
    <t>Taltal</t>
  </si>
  <si>
    <t>Mejillones</t>
  </si>
  <si>
    <t>Sierra Gorda</t>
  </si>
  <si>
    <t>Calama</t>
  </si>
  <si>
    <t>Ollague</t>
  </si>
  <si>
    <t>San Pedro de Atacama</t>
  </si>
  <si>
    <t>Chañaral</t>
  </si>
  <si>
    <t>Diego de Almagro</t>
  </si>
  <si>
    <t>Copiapó</t>
  </si>
  <si>
    <t>Caldera</t>
  </si>
  <si>
    <t>Tierra Amarilla</t>
  </si>
  <si>
    <t>Vallenar</t>
  </si>
  <si>
    <t>Freirina</t>
  </si>
  <si>
    <t>Huasco</t>
  </si>
  <si>
    <t>Alto del Carmen</t>
  </si>
  <si>
    <t>Isla de Pascua</t>
  </si>
  <si>
    <t>La Ligua</t>
  </si>
  <si>
    <t>Petorca</t>
  </si>
  <si>
    <t>Cabildo</t>
  </si>
  <si>
    <t>Zapallar</t>
  </si>
  <si>
    <t>Papudo</t>
  </si>
  <si>
    <t>Valparaíso</t>
  </si>
  <si>
    <t>Viña del Mar</t>
  </si>
  <si>
    <t>Villa Alemana</t>
  </si>
  <si>
    <t>Quilpué</t>
  </si>
  <si>
    <t>Casablanca</t>
  </si>
  <si>
    <t>Quintero</t>
  </si>
  <si>
    <t>Puchuncaví</t>
  </si>
  <si>
    <t>Juan Fernández</t>
  </si>
  <si>
    <t>Concón</t>
  </si>
  <si>
    <t>San Antonio</t>
  </si>
  <si>
    <t>Santo Domingo</t>
  </si>
  <si>
    <t>Cartagena</t>
  </si>
  <si>
    <t>El Tabo</t>
  </si>
  <si>
    <t>El Quisco</t>
  </si>
  <si>
    <t>Algarrobo</t>
  </si>
  <si>
    <t>Quillota</t>
  </si>
  <si>
    <t>Nogales</t>
  </si>
  <si>
    <t>Hijuelas</t>
  </si>
  <si>
    <t>Calera</t>
  </si>
  <si>
    <t>La Cruz</t>
  </si>
  <si>
    <t>Limache</t>
  </si>
  <si>
    <t>Olmué</t>
  </si>
  <si>
    <t>San Felipe</t>
  </si>
  <si>
    <t>Panquehue</t>
  </si>
  <si>
    <t>Catemu</t>
  </si>
  <si>
    <t>Putaendo</t>
  </si>
  <si>
    <t>Santa María</t>
  </si>
  <si>
    <t>Llay Llay</t>
  </si>
  <si>
    <t>Los Andes</t>
  </si>
  <si>
    <t>Calle Larga</t>
  </si>
  <si>
    <t>San Esteban</t>
  </si>
  <si>
    <t>Rinconada</t>
  </si>
  <si>
    <t>Rancagua</t>
  </si>
  <si>
    <t>Machalí</t>
  </si>
  <si>
    <t>Graneros</t>
  </si>
  <si>
    <t>Mostazal</t>
  </si>
  <si>
    <t>Doñihue</t>
  </si>
  <si>
    <t>Coltauco</t>
  </si>
  <si>
    <t>Codegua</t>
  </si>
  <si>
    <t>Peumo</t>
  </si>
  <si>
    <t>Las Cabras</t>
  </si>
  <si>
    <t>San Vicente</t>
  </si>
  <si>
    <t>Pichidegua</t>
  </si>
  <si>
    <t>Rengo</t>
  </si>
  <si>
    <t>Requinoa</t>
  </si>
  <si>
    <t>Olivar</t>
  </si>
  <si>
    <t>Malloa</t>
  </si>
  <si>
    <t>Coinco</t>
  </si>
  <si>
    <t>Quinta de Tilcoco</t>
  </si>
  <si>
    <t>San Fernando</t>
  </si>
  <si>
    <t>Chimbarongo</t>
  </si>
  <si>
    <t>Nancagua</t>
  </si>
  <si>
    <t>Placilla</t>
  </si>
  <si>
    <t>Santa Cruz</t>
  </si>
  <si>
    <t>Lolol</t>
  </si>
  <si>
    <t>Palmilla</t>
  </si>
  <si>
    <t>Peralillo</t>
  </si>
  <si>
    <t>Chépica</t>
  </si>
  <si>
    <t>Pumanque</t>
  </si>
  <si>
    <t>Pichilemu</t>
  </si>
  <si>
    <t>Navidad</t>
  </si>
  <si>
    <t>Litueche</t>
  </si>
  <si>
    <t>La Estrella</t>
  </si>
  <si>
    <t>Marchihue</t>
  </si>
  <si>
    <t>Paredones</t>
  </si>
  <si>
    <t>Curicó</t>
  </si>
  <si>
    <t>Teno</t>
  </si>
  <si>
    <t>Romeral</t>
  </si>
  <si>
    <t>Rauco</t>
  </si>
  <si>
    <t>Licantén</t>
  </si>
  <si>
    <t>Vichuquén</t>
  </si>
  <si>
    <t>Hualañé</t>
  </si>
  <si>
    <t>Molina</t>
  </si>
  <si>
    <t>Sagrada Familia</t>
  </si>
  <si>
    <t>Talca</t>
  </si>
  <si>
    <t>San Clemente</t>
  </si>
  <si>
    <t>Pelarco</t>
  </si>
  <si>
    <t>Río Claro</t>
  </si>
  <si>
    <t>Pencahue</t>
  </si>
  <si>
    <t>Maule</t>
  </si>
  <si>
    <t>Curepto</t>
  </si>
  <si>
    <t>Constitución</t>
  </si>
  <si>
    <t>Empedrado</t>
  </si>
  <si>
    <t>San Rafael</t>
  </si>
  <si>
    <t>Linares</t>
  </si>
  <si>
    <t>Yerbas Buenas</t>
  </si>
  <si>
    <t>Colbún</t>
  </si>
  <si>
    <t>Longaví</t>
  </si>
  <si>
    <t>Parral</t>
  </si>
  <si>
    <t>Retiro</t>
  </si>
  <si>
    <t>Villa Alegre</t>
  </si>
  <si>
    <t>San Javier</t>
  </si>
  <si>
    <t>Cauquenes</t>
  </si>
  <si>
    <t>Pelluhue</t>
  </si>
  <si>
    <t>Chanco</t>
  </si>
  <si>
    <t>Chillán</t>
  </si>
  <si>
    <t>Pinto</t>
  </si>
  <si>
    <t>Coihueco</t>
  </si>
  <si>
    <t>Quirihue</t>
  </si>
  <si>
    <t>Ninhue</t>
  </si>
  <si>
    <t>Portezuelo</t>
  </si>
  <si>
    <t>Cobquecura</t>
  </si>
  <si>
    <t>Trehuaco</t>
  </si>
  <si>
    <t>San Carlos</t>
  </si>
  <si>
    <t>Ñiquén</t>
  </si>
  <si>
    <t>San Fabián</t>
  </si>
  <si>
    <t>San Nicolás</t>
  </si>
  <si>
    <t>Bulnes</t>
  </si>
  <si>
    <t>San Ignacio</t>
  </si>
  <si>
    <t>Quillón</t>
  </si>
  <si>
    <t>Yungay</t>
  </si>
  <si>
    <t>Pemuco</t>
  </si>
  <si>
    <t>El Carmen</t>
  </si>
  <si>
    <t>Ranquil</t>
  </si>
  <si>
    <t>Coelemu</t>
  </si>
  <si>
    <t>Chillán Viejo</t>
  </si>
  <si>
    <t>Concepción</t>
  </si>
  <si>
    <t>Penco</t>
  </si>
  <si>
    <t>Hualqui</t>
  </si>
  <si>
    <t>Florida</t>
  </si>
  <si>
    <t>Tomé</t>
  </si>
  <si>
    <t>Talcahuano</t>
  </si>
  <si>
    <t>Coronel</t>
  </si>
  <si>
    <t>Lota</t>
  </si>
  <si>
    <t>Santa Juana</t>
  </si>
  <si>
    <t>San Pedro De La Paz</t>
  </si>
  <si>
    <t>Chiguayante</t>
  </si>
  <si>
    <t>Hualpén</t>
  </si>
  <si>
    <t>Arauco</t>
  </si>
  <si>
    <t>Curanilahue</t>
  </si>
  <si>
    <t>Lebu</t>
  </si>
  <si>
    <t>Los Alamos</t>
  </si>
  <si>
    <t>Cañete</t>
  </si>
  <si>
    <t>Contulmo</t>
  </si>
  <si>
    <t>Tirua</t>
  </si>
  <si>
    <t>Los Angeles</t>
  </si>
  <si>
    <t>Santa Bárbara</t>
  </si>
  <si>
    <t>Laja</t>
  </si>
  <si>
    <t>Quilleco</t>
  </si>
  <si>
    <t>Nacimiento</t>
  </si>
  <si>
    <t>Negrete</t>
  </si>
  <si>
    <t>Mulchén</t>
  </si>
  <si>
    <t>Quilaco</t>
  </si>
  <si>
    <t>Yumbel</t>
  </si>
  <si>
    <t>Cabrero</t>
  </si>
  <si>
    <t>San Rosendo</t>
  </si>
  <si>
    <t>Tucapel</t>
  </si>
  <si>
    <t>Antuco</t>
  </si>
  <si>
    <t>Alto Biobío</t>
  </si>
  <si>
    <t>La Serena</t>
  </si>
  <si>
    <t>La Higuera</t>
  </si>
  <si>
    <t>Coquimbo</t>
  </si>
  <si>
    <t>Andacollo</t>
  </si>
  <si>
    <t>Vicuña</t>
  </si>
  <si>
    <t>Paihuano</t>
  </si>
  <si>
    <t>Ovalle</t>
  </si>
  <si>
    <t>Monte Patria</t>
  </si>
  <si>
    <t>Punitaqui</t>
  </si>
  <si>
    <t>Combarbalá</t>
  </si>
  <si>
    <t>Río Hurtado</t>
  </si>
  <si>
    <t>Illapel</t>
  </si>
  <si>
    <t>Salamanca</t>
  </si>
  <si>
    <t>Los Vilos</t>
  </si>
  <si>
    <t>Canela</t>
  </si>
  <si>
    <t>Angol</t>
  </si>
  <si>
    <t>Purén</t>
  </si>
  <si>
    <t>Los Sauces</t>
  </si>
  <si>
    <t>Renaico</t>
  </si>
  <si>
    <t>Collipulli</t>
  </si>
  <si>
    <t>Ercilla</t>
  </si>
  <si>
    <t>Traiguén</t>
  </si>
  <si>
    <t>Lumaco</t>
  </si>
  <si>
    <t>Victoria</t>
  </si>
  <si>
    <t>Curacautín</t>
  </si>
  <si>
    <t>Lonquimay</t>
  </si>
  <si>
    <t>Temuco</t>
  </si>
  <si>
    <t>Vilcún</t>
  </si>
  <si>
    <t>Freire</t>
  </si>
  <si>
    <t>Cunco</t>
  </si>
  <si>
    <t>Lautaro</t>
  </si>
  <si>
    <t>Perquenco</t>
  </si>
  <si>
    <t>Galvarino</t>
  </si>
  <si>
    <t>Nueva Imperial</t>
  </si>
  <si>
    <t>Carahue</t>
  </si>
  <si>
    <t>Saavedra</t>
  </si>
  <si>
    <t>Pitrufquén</t>
  </si>
  <si>
    <t>Gorbea</t>
  </si>
  <si>
    <t>Toltén</t>
  </si>
  <si>
    <t>Loncoche</t>
  </si>
  <si>
    <t>Villarrica</t>
  </si>
  <si>
    <t>Pucón</t>
  </si>
  <si>
    <t>Melipeuco</t>
  </si>
  <si>
    <t>Curarrehue</t>
  </si>
  <si>
    <t>Teodoro Schmidt</t>
  </si>
  <si>
    <t>Padre Las Casas</t>
  </si>
  <si>
    <t>Cholchol</t>
  </si>
  <si>
    <t>Valdivia</t>
  </si>
  <si>
    <t>Mariquina</t>
  </si>
  <si>
    <t>Lanco</t>
  </si>
  <si>
    <t>Los Lagos</t>
  </si>
  <si>
    <t>Futrono</t>
  </si>
  <si>
    <t>Corral</t>
  </si>
  <si>
    <t>Máfil</t>
  </si>
  <si>
    <t>Panguipulli</t>
  </si>
  <si>
    <t>La Unión</t>
  </si>
  <si>
    <t>Paillaco</t>
  </si>
  <si>
    <t>Río Bueno</t>
  </si>
  <si>
    <t>Lago Ranco</t>
  </si>
  <si>
    <t>Osorno</t>
  </si>
  <si>
    <t>San Pablo</t>
  </si>
  <si>
    <t>Puerto Octay</t>
  </si>
  <si>
    <t>Puyehue</t>
  </si>
  <si>
    <t>Río Negro</t>
  </si>
  <si>
    <t>Purranque</t>
  </si>
  <si>
    <t>San Juan de la Costa</t>
  </si>
  <si>
    <t>Puerto Montt</t>
  </si>
  <si>
    <t>Cochamó</t>
  </si>
  <si>
    <t>Puerto Varas</t>
  </si>
  <si>
    <t>Fresia</t>
  </si>
  <si>
    <t>Frutillar</t>
  </si>
  <si>
    <t>Llanquihue</t>
  </si>
  <si>
    <t>Maullín</t>
  </si>
  <si>
    <t>Los Muermos</t>
  </si>
  <si>
    <t>Calbuco</t>
  </si>
  <si>
    <t>Castro</t>
  </si>
  <si>
    <t>Chonchi</t>
  </si>
  <si>
    <t>Queilén</t>
  </si>
  <si>
    <t>Quellón</t>
  </si>
  <si>
    <t>Puqueldón</t>
  </si>
  <si>
    <t>Ancud</t>
  </si>
  <si>
    <t>Quemchi</t>
  </si>
  <si>
    <t>Dalcahue</t>
  </si>
  <si>
    <t>Curaco de Vélez</t>
  </si>
  <si>
    <t>Quinchao</t>
  </si>
  <si>
    <t>Chaitén</t>
  </si>
  <si>
    <t>Hualaihue</t>
  </si>
  <si>
    <t>Futaleufú</t>
  </si>
  <si>
    <t>Palena</t>
  </si>
  <si>
    <t>Aisén</t>
  </si>
  <si>
    <t>Cisnes</t>
  </si>
  <si>
    <t>Guaitecas</t>
  </si>
  <si>
    <t>Chile Chico</t>
  </si>
  <si>
    <t>Río Ibáñez</t>
  </si>
  <si>
    <t>Cochrane</t>
  </si>
  <si>
    <t>O'higgins</t>
  </si>
  <si>
    <t>Tortel</t>
  </si>
  <si>
    <t>Coihaique</t>
  </si>
  <si>
    <t>Lago Verde</t>
  </si>
  <si>
    <t>Natales</t>
  </si>
  <si>
    <t>Torres del Paine</t>
  </si>
  <si>
    <t>Río Verde</t>
  </si>
  <si>
    <t>San Gregorio</t>
  </si>
  <si>
    <t>Punta Arenas</t>
  </si>
  <si>
    <t>Laguna Blanca</t>
  </si>
  <si>
    <t>Porvenir</t>
  </si>
  <si>
    <t>Primavera</t>
  </si>
  <si>
    <t>Timaukel</t>
  </si>
  <si>
    <t>Cabo de Hornos</t>
  </si>
  <si>
    <t>Santiago</t>
  </si>
  <si>
    <t>Providencia</t>
  </si>
  <si>
    <t>Ñuñoa</t>
  </si>
  <si>
    <t>San Miguel</t>
  </si>
  <si>
    <t>Quinta Normal</t>
  </si>
  <si>
    <t>Las Condes</t>
  </si>
  <si>
    <t>Maipú</t>
  </si>
  <si>
    <t>La Cisterna</t>
  </si>
  <si>
    <t>Pudahuel</t>
  </si>
  <si>
    <t>Renca</t>
  </si>
  <si>
    <t>Quilicura</t>
  </si>
  <si>
    <t>Conchalí</t>
  </si>
  <si>
    <t>La Florida</t>
  </si>
  <si>
    <t>La Granja</t>
  </si>
  <si>
    <t>La Reina</t>
  </si>
  <si>
    <t>Macul</t>
  </si>
  <si>
    <t>Peñalolén</t>
  </si>
  <si>
    <t>San Ramón</t>
  </si>
  <si>
    <t>La Pintana</t>
  </si>
  <si>
    <t>Lo Prado</t>
  </si>
  <si>
    <t>Cerro Navia</t>
  </si>
  <si>
    <t>Estación Central</t>
  </si>
  <si>
    <t>Huechuraba</t>
  </si>
  <si>
    <t>Recoleta</t>
  </si>
  <si>
    <t>Vitacura</t>
  </si>
  <si>
    <t>Lo Barnechea</t>
  </si>
  <si>
    <t>Pedro Aguirre Cerda</t>
  </si>
  <si>
    <t>San Joaquín</t>
  </si>
  <si>
    <t>Lo Espejo</t>
  </si>
  <si>
    <t>El Bosque</t>
  </si>
  <si>
    <t>Cerrillos</t>
  </si>
  <si>
    <t>Independencia</t>
  </si>
  <si>
    <t>Colina</t>
  </si>
  <si>
    <t>Lampa</t>
  </si>
  <si>
    <t>Til til</t>
  </si>
  <si>
    <t>Puente Alto</t>
  </si>
  <si>
    <t>Pirque</t>
  </si>
  <si>
    <t>San José de Maipo</t>
  </si>
  <si>
    <t>San Bernardo</t>
  </si>
  <si>
    <t>Calera de Tango</t>
  </si>
  <si>
    <t>Buin</t>
  </si>
  <si>
    <t>Paine</t>
  </si>
  <si>
    <t>Talagante</t>
  </si>
  <si>
    <t>Isla de Maipo</t>
  </si>
  <si>
    <t>El Monte</t>
  </si>
  <si>
    <t>Peñaflor</t>
  </si>
  <si>
    <t>Padre Hurtado</t>
  </si>
  <si>
    <t>Melipilla</t>
  </si>
  <si>
    <t>María Pinto</t>
  </si>
  <si>
    <t>Curacaví</t>
  </si>
  <si>
    <t>San Pedro</t>
  </si>
  <si>
    <t>Alhué</t>
  </si>
  <si>
    <t>Región</t>
  </si>
  <si>
    <t xml:space="preserve">Totales 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</si>
  <si>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</si>
  <si>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</si>
  <si>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</si>
  <si>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</si>
  <si>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</si>
  <si>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</si>
  <si>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</si>
  <si>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</si>
  <si>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</si>
  <si>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</si>
  <si>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</si>
  <si>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</si>
  <si>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$</t>
  </si>
  <si>
    <t>Tramo Inferior</t>
  </si>
  <si>
    <t>Tramo Superior</t>
  </si>
  <si>
    <t xml:space="preserve"> </t>
  </si>
  <si>
    <t>XIII</t>
  </si>
  <si>
    <t>XIV</t>
  </si>
  <si>
    <t>XV</t>
  </si>
  <si>
    <t>XVI</t>
  </si>
  <si>
    <t>Tarapacá</t>
  </si>
  <si>
    <t>Atacama</t>
  </si>
  <si>
    <t>Lib. Gral Bernardo O´Higgns</t>
  </si>
  <si>
    <t>Bio Bio</t>
  </si>
  <si>
    <t>Araucanía</t>
  </si>
  <si>
    <t>Aisén del Gral Carlos I.del Campo</t>
  </si>
  <si>
    <t>Magallanes y de la Antártica Chilena</t>
  </si>
  <si>
    <t>Metropolitana</t>
  </si>
  <si>
    <t>Los Ríos</t>
  </si>
  <si>
    <t>Arica y Parinacota</t>
  </si>
  <si>
    <t>Ñuble</t>
  </si>
  <si>
    <t>REGIÓN DE TARAPACÁ I</t>
  </si>
  <si>
    <t>REGIÓN DE ANTOFAGASTA II</t>
  </si>
  <si>
    <t>REGIÓN DE ATACAMA III</t>
  </si>
  <si>
    <t>REGIÓN DE COQUIMBO IV</t>
  </si>
  <si>
    <t>REGIÓN DEL LIBERTADOR GENERAL BERNARDO O'HIGGINS VI</t>
  </si>
  <si>
    <t>REGIÓN DEL MAULE VII</t>
  </si>
  <si>
    <t>REGIÓN DEL BIO BIO VIII</t>
  </si>
  <si>
    <t>REGIÓN DE LOS LAGOS X</t>
  </si>
  <si>
    <t>REGIÓN DE LOS RÍOS XIV</t>
  </si>
  <si>
    <t>REGIÓN DE ARICA Y PARINACOTA XV</t>
  </si>
  <si>
    <t>REGIÓN DE ÑUBLE XVI</t>
  </si>
  <si>
    <t>01101</t>
  </si>
  <si>
    <t>01401</t>
  </si>
  <si>
    <t>01402</t>
  </si>
  <si>
    <t>01107</t>
  </si>
  <si>
    <t>01403</t>
  </si>
  <si>
    <t>01404</t>
  </si>
  <si>
    <t>01405</t>
  </si>
  <si>
    <t>Código Presidencial</t>
  </si>
  <si>
    <t>02101</t>
  </si>
  <si>
    <t>03303</t>
  </si>
  <si>
    <t>02103</t>
  </si>
  <si>
    <t>02102</t>
  </si>
  <si>
    <t>02104</t>
  </si>
  <si>
    <t>02201</t>
  </si>
  <si>
    <t>02202</t>
  </si>
  <si>
    <t>02203</t>
  </si>
  <si>
    <t>02301</t>
  </si>
  <si>
    <t>02302</t>
  </si>
  <si>
    <t>03101</t>
  </si>
  <si>
    <t>07101</t>
  </si>
  <si>
    <t>03102</t>
  </si>
  <si>
    <t>03103</t>
  </si>
  <si>
    <t>03201</t>
  </si>
  <si>
    <t>03202</t>
  </si>
  <si>
    <t>03301</t>
  </si>
  <si>
    <t>03302</t>
  </si>
  <si>
    <t>03304</t>
  </si>
  <si>
    <t>04101</t>
  </si>
  <si>
    <t>04102</t>
  </si>
  <si>
    <t>04103</t>
  </si>
  <si>
    <t>04104</t>
  </si>
  <si>
    <t>04105</t>
  </si>
  <si>
    <t>04106</t>
  </si>
  <si>
    <t>04201</t>
  </si>
  <si>
    <t>04203</t>
  </si>
  <si>
    <t>04204</t>
  </si>
  <si>
    <t>04301</t>
  </si>
  <si>
    <t>04302</t>
  </si>
  <si>
    <t>04303</t>
  </si>
  <si>
    <t>04304</t>
  </si>
  <si>
    <t>04305</t>
  </si>
  <si>
    <t>04202</t>
  </si>
  <si>
    <t>05101</t>
  </si>
  <si>
    <t>05102</t>
  </si>
  <si>
    <t>06108</t>
  </si>
  <si>
    <t>07103</t>
  </si>
  <si>
    <t>05103</t>
  </si>
  <si>
    <t>05104</t>
  </si>
  <si>
    <t>05105</t>
  </si>
  <si>
    <t>05107</t>
  </si>
  <si>
    <t>05109</t>
  </si>
  <si>
    <t>05201</t>
  </si>
  <si>
    <t>05301</t>
  </si>
  <si>
    <t>05302</t>
  </si>
  <si>
    <t>05303</t>
  </si>
  <si>
    <t>05304</t>
  </si>
  <si>
    <t>05401</t>
  </si>
  <si>
    <t>05402</t>
  </si>
  <si>
    <t>05403</t>
  </si>
  <si>
    <t>05404</t>
  </si>
  <si>
    <t>05405</t>
  </si>
  <si>
    <t>05605</t>
  </si>
  <si>
    <t>05501</t>
  </si>
  <si>
    <t>05502</t>
  </si>
  <si>
    <t>05503</t>
  </si>
  <si>
    <t>05603</t>
  </si>
  <si>
    <t>05606</t>
  </si>
  <si>
    <t>05504</t>
  </si>
  <si>
    <t>05506</t>
  </si>
  <si>
    <t>05601</t>
  </si>
  <si>
    <t>05602</t>
  </si>
  <si>
    <t>05803</t>
  </si>
  <si>
    <t>05604</t>
  </si>
  <si>
    <t>07305</t>
  </si>
  <si>
    <t>05701</t>
  </si>
  <si>
    <t>05705</t>
  </si>
  <si>
    <t>05702</t>
  </si>
  <si>
    <t>05703</t>
  </si>
  <si>
    <t>05704</t>
  </si>
  <si>
    <t>05706</t>
  </si>
  <si>
    <t>05801</t>
  </si>
  <si>
    <t>05802</t>
  </si>
  <si>
    <t>05804</t>
  </si>
  <si>
    <t>06101</t>
  </si>
  <si>
    <t>06102</t>
  </si>
  <si>
    <t>06112</t>
  </si>
  <si>
    <t>06202</t>
  </si>
  <si>
    <t>16302</t>
  </si>
  <si>
    <t>06103</t>
  </si>
  <si>
    <t>06104</t>
  </si>
  <si>
    <t>08102</t>
  </si>
  <si>
    <t>09105</t>
  </si>
  <si>
    <t>13115</t>
  </si>
  <si>
    <t>06204</t>
  </si>
  <si>
    <t>08203</t>
  </si>
  <si>
    <t>09207</t>
  </si>
  <si>
    <t>06105</t>
  </si>
  <si>
    <t>06109</t>
  </si>
  <si>
    <t>06201</t>
  </si>
  <si>
    <t>06203</t>
  </si>
  <si>
    <t>06205</t>
  </si>
  <si>
    <t>06206</t>
  </si>
  <si>
    <t>06106</t>
  </si>
  <si>
    <t>16206</t>
  </si>
  <si>
    <t>06107</t>
  </si>
  <si>
    <t>06110</t>
  </si>
  <si>
    <t>06111</t>
  </si>
  <si>
    <t>06113</t>
  </si>
  <si>
    <t>06114</t>
  </si>
  <si>
    <t>06115</t>
  </si>
  <si>
    <t>06116</t>
  </si>
  <si>
    <t>06117</t>
  </si>
  <si>
    <t>06301</t>
  </si>
  <si>
    <t>06302</t>
  </si>
  <si>
    <t>06303</t>
  </si>
  <si>
    <t>06304</t>
  </si>
  <si>
    <t>06305</t>
  </si>
  <si>
    <t>06306</t>
  </si>
  <si>
    <t>06307</t>
  </si>
  <si>
    <t>06308</t>
  </si>
  <si>
    <t>06309</t>
  </si>
  <si>
    <t>06310</t>
  </si>
  <si>
    <t>07201</t>
  </si>
  <si>
    <t>07102</t>
  </si>
  <si>
    <t>09210</t>
  </si>
  <si>
    <t>07104</t>
  </si>
  <si>
    <t>07402</t>
  </si>
  <si>
    <t>07105</t>
  </si>
  <si>
    <t>07106</t>
  </si>
  <si>
    <t>07401</t>
  </si>
  <si>
    <t>07107</t>
  </si>
  <si>
    <t>07108</t>
  </si>
  <si>
    <t>07109</t>
  </si>
  <si>
    <t>07110</t>
  </si>
  <si>
    <t>07202</t>
  </si>
  <si>
    <t>07203</t>
  </si>
  <si>
    <t>07301</t>
  </si>
  <si>
    <t>07302</t>
  </si>
  <si>
    <t>07303</t>
  </si>
  <si>
    <t>07304</t>
  </si>
  <si>
    <t>07306</t>
  </si>
  <si>
    <t>07403</t>
  </si>
  <si>
    <t>07405</t>
  </si>
  <si>
    <t>07307</t>
  </si>
  <si>
    <t>07308</t>
  </si>
  <si>
    <t>07406</t>
  </si>
  <si>
    <t>07408</t>
  </si>
  <si>
    <t>07309</t>
  </si>
  <si>
    <t>07404</t>
  </si>
  <si>
    <t>07407</t>
  </si>
  <si>
    <t>08101</t>
  </si>
  <si>
    <t>13111</t>
  </si>
  <si>
    <t>08103</t>
  </si>
  <si>
    <t>08104</t>
  </si>
  <si>
    <t>08106</t>
  </si>
  <si>
    <t>08109</t>
  </si>
  <si>
    <t>08301</t>
  </si>
  <si>
    <t>08302</t>
  </si>
  <si>
    <t>08204</t>
  </si>
  <si>
    <t>08305</t>
  </si>
  <si>
    <t>08105</t>
  </si>
  <si>
    <t>08107</t>
  </si>
  <si>
    <t>08207</t>
  </si>
  <si>
    <t>08108</t>
  </si>
  <si>
    <t>08110</t>
  </si>
  <si>
    <t>08111</t>
  </si>
  <si>
    <t>08112</t>
  </si>
  <si>
    <t>08201</t>
  </si>
  <si>
    <t>08202</t>
  </si>
  <si>
    <t>08304</t>
  </si>
  <si>
    <t>08307</t>
  </si>
  <si>
    <t>08206</t>
  </si>
  <si>
    <t>13114</t>
  </si>
  <si>
    <t>08306</t>
  </si>
  <si>
    <t>08309</t>
  </si>
  <si>
    <t>08303</t>
  </si>
  <si>
    <t>08308</t>
  </si>
  <si>
    <t>08310</t>
  </si>
  <si>
    <t>08311</t>
  </si>
  <si>
    <t>08312</t>
  </si>
  <si>
    <t>08313</t>
  </si>
  <si>
    <t>08314</t>
  </si>
  <si>
    <t>16101</t>
  </si>
  <si>
    <t>16102</t>
  </si>
  <si>
    <t>16202</t>
  </si>
  <si>
    <t>16203</t>
  </si>
  <si>
    <t>16103</t>
  </si>
  <si>
    <t>16104</t>
  </si>
  <si>
    <t>16204</t>
  </si>
  <si>
    <t>16303</t>
  </si>
  <si>
    <t>16105</t>
  </si>
  <si>
    <t>16106</t>
  </si>
  <si>
    <t>16205</t>
  </si>
  <si>
    <t>16107</t>
  </si>
  <si>
    <t>16201</t>
  </si>
  <si>
    <t>12401</t>
  </si>
  <si>
    <t>16301</t>
  </si>
  <si>
    <t>16304</t>
  </si>
  <si>
    <t>16108</t>
  </si>
  <si>
    <t>16305</t>
  </si>
  <si>
    <t>16207</t>
  </si>
  <si>
    <t>16109</t>
  </si>
  <si>
    <t>09101</t>
  </si>
  <si>
    <t>09202</t>
  </si>
  <si>
    <t>09103</t>
  </si>
  <si>
    <t>09102</t>
  </si>
  <si>
    <t>09104</t>
  </si>
  <si>
    <t>09106</t>
  </si>
  <si>
    <t>09107</t>
  </si>
  <si>
    <t>09108</t>
  </si>
  <si>
    <t>09109</t>
  </si>
  <si>
    <t>09110</t>
  </si>
  <si>
    <t>09111</t>
  </si>
  <si>
    <t>09112</t>
  </si>
  <si>
    <t>09113</t>
  </si>
  <si>
    <t>09114</t>
  </si>
  <si>
    <t>09115</t>
  </si>
  <si>
    <t>09116</t>
  </si>
  <si>
    <t>09117</t>
  </si>
  <si>
    <t>09118</t>
  </si>
  <si>
    <t>09119</t>
  </si>
  <si>
    <t>09120</t>
  </si>
  <si>
    <t>09121</t>
  </si>
  <si>
    <t>09201</t>
  </si>
  <si>
    <t>09203</t>
  </si>
  <si>
    <t>09204</t>
  </si>
  <si>
    <t>09205</t>
  </si>
  <si>
    <t>09206</t>
  </si>
  <si>
    <t>09208</t>
  </si>
  <si>
    <t>09209</t>
  </si>
  <si>
    <t>09211</t>
  </si>
  <si>
    <t>10101</t>
  </si>
  <si>
    <t>10102</t>
  </si>
  <si>
    <t>10106</t>
  </si>
  <si>
    <t>10103</t>
  </si>
  <si>
    <t>10104</t>
  </si>
  <si>
    <t>10105</t>
  </si>
  <si>
    <t>10107</t>
  </si>
  <si>
    <t>10108</t>
  </si>
  <si>
    <t>10109</t>
  </si>
  <si>
    <t>10201</t>
  </si>
  <si>
    <t>10202</t>
  </si>
  <si>
    <t>10203</t>
  </si>
  <si>
    <t>10204</t>
  </si>
  <si>
    <t>10205</t>
  </si>
  <si>
    <t>10206</t>
  </si>
  <si>
    <t>10207</t>
  </si>
  <si>
    <t>10301</t>
  </si>
  <si>
    <t>10209</t>
  </si>
  <si>
    <t>10210</t>
  </si>
  <si>
    <t>10302</t>
  </si>
  <si>
    <t>10402</t>
  </si>
  <si>
    <t>10303</t>
  </si>
  <si>
    <t>10304</t>
  </si>
  <si>
    <t>10305</t>
  </si>
  <si>
    <t>10306</t>
  </si>
  <si>
    <t>10307</t>
  </si>
  <si>
    <t>10401</t>
  </si>
  <si>
    <t>10403</t>
  </si>
  <si>
    <t>10404</t>
  </si>
  <si>
    <t>11101</t>
  </si>
  <si>
    <t>11102</t>
  </si>
  <si>
    <t>11201</t>
  </si>
  <si>
    <t>11202</t>
  </si>
  <si>
    <t>11402</t>
  </si>
  <si>
    <t>11303</t>
  </si>
  <si>
    <t>11203</t>
  </si>
  <si>
    <t>11301</t>
  </si>
  <si>
    <t>11302</t>
  </si>
  <si>
    <t>11401</t>
  </si>
  <si>
    <t>12101</t>
  </si>
  <si>
    <t>12102</t>
  </si>
  <si>
    <t>12103</t>
  </si>
  <si>
    <t>12104</t>
  </si>
  <si>
    <t>12201</t>
  </si>
  <si>
    <t>12301</t>
  </si>
  <si>
    <t>12302</t>
  </si>
  <si>
    <t>12303</t>
  </si>
  <si>
    <t>12402</t>
  </si>
  <si>
    <t>13101</t>
  </si>
  <si>
    <t>13103</t>
  </si>
  <si>
    <t>13105</t>
  </si>
  <si>
    <t>13106</t>
  </si>
  <si>
    <t>13107</t>
  </si>
  <si>
    <t>13108</t>
  </si>
  <si>
    <t>13109</t>
  </si>
  <si>
    <t>13110</t>
  </si>
  <si>
    <t>13113</t>
  </si>
  <si>
    <t>13128</t>
  </si>
  <si>
    <t>13131</t>
  </si>
  <si>
    <t>13132</t>
  </si>
  <si>
    <t>13201</t>
  </si>
  <si>
    <t>13202</t>
  </si>
  <si>
    <t>13203</t>
  </si>
  <si>
    <t>13301</t>
  </si>
  <si>
    <t>13302</t>
  </si>
  <si>
    <t>13102</t>
  </si>
  <si>
    <t>13123</t>
  </si>
  <si>
    <t>13104</t>
  </si>
  <si>
    <t>13112</t>
  </si>
  <si>
    <t>13119</t>
  </si>
  <si>
    <t>13116</t>
  </si>
  <si>
    <t>13117</t>
  </si>
  <si>
    <t>13129</t>
  </si>
  <si>
    <t>13118</t>
  </si>
  <si>
    <t>13125</t>
  </si>
  <si>
    <t>13121</t>
  </si>
  <si>
    <t>13120</t>
  </si>
  <si>
    <t>13122</t>
  </si>
  <si>
    <t>13124</t>
  </si>
  <si>
    <t>13126</t>
  </si>
  <si>
    <t>12127</t>
  </si>
  <si>
    <t>13130</t>
  </si>
  <si>
    <t>13503</t>
  </si>
  <si>
    <t>13404</t>
  </si>
  <si>
    <t>13401</t>
  </si>
  <si>
    <t>13601</t>
  </si>
  <si>
    <t>13402</t>
  </si>
  <si>
    <t>13303</t>
  </si>
  <si>
    <t>13403</t>
  </si>
  <si>
    <t>13501</t>
  </si>
  <si>
    <t>13502</t>
  </si>
  <si>
    <t>13504</t>
  </si>
  <si>
    <t>13505</t>
  </si>
  <si>
    <t>13602</t>
  </si>
  <si>
    <t>13603</t>
  </si>
  <si>
    <t>13604</t>
  </si>
  <si>
    <t>13605</t>
  </si>
  <si>
    <t>REGIÓN DE VALPARAÍSO V</t>
  </si>
  <si>
    <t>REGIÓN DE ARAUCANÍA IX</t>
  </si>
  <si>
    <t>REGIÓN DE AISÉN DEL GENERAL CARLOS IBÁÑEZ DEL CAMPO XI</t>
  </si>
  <si>
    <t>REGIÓN DE MAGALLANES Y DE LA ANTÁRTICA CHILENA XII</t>
  </si>
  <si>
    <t>REGIÓN METROPOLITANA DE SANTIAGO</t>
  </si>
  <si>
    <t>Municipal</t>
  </si>
  <si>
    <t>Ley Nº 21.196 Artículo 76º</t>
  </si>
  <si>
    <t>Pers. Remun Liq. &lt;= a $ 702.227 Noviembre</t>
  </si>
  <si>
    <t>Monto Bono Esp. $ 190.180</t>
  </si>
  <si>
    <t>Pers. Remun Liq. &gt; a $ 702.227 y Rem Bruta &lt;= $ 2.557.475</t>
  </si>
  <si>
    <t>Monto Bono Esp. $ 94.062</t>
  </si>
  <si>
    <t>REZAGADO BONO ESPECIAL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</si>
</sst>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_-;\-* #,##0_-;_-* &quot;-&quot;??_-;_-@_-"/>
    <numFmt numFmtId="165" formatCode="_-[$€-2]\ * #,##0.00_-;\-[$€-2]\ * #,##0.00_-;_-[$€-2]\ * &quot;-&quot;??_-"/>
  </numFmts>
  <fonts count="29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  <font>
      <sz val="8"/>
      <name val="Verdana"/>
      <family val="2"/>
    </font>
    <font>
      <b/>
      <sz val="9"/>
      <color indexed="8"/>
      <name val="Verdana"/>
      <family val="2"/>
    </font>
    <font>
      <b/>
      <sz val="10"/>
      <color indexed="8"/>
      <name val="Verdana"/>
      <family val="2"/>
    </font>
    <font>
      <sz val="10"/>
      <color indexed="8"/>
      <name val="Verdana"/>
      <family val="2"/>
    </font>
    <font>
      <sz val="10"/>
      <name val="Verdana"/>
      <family val="2"/>
    </font>
    <font>
      <sz val="9"/>
      <name val="Verdana"/>
      <family val="2"/>
    </font>
    <font>
      <b/>
      <sz val="12"/>
      <color indexed="8"/>
      <name val="Verdana"/>
      <family val="2"/>
    </font>
    <font>
      <sz val="12"/>
      <name val="Verdana"/>
      <family val="2"/>
    </font>
    <font>
      <b/>
      <sz val="9"/>
      <name val="Arial"/>
      <family val="2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Verdana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12"/>
      <name val="Arial"/>
      <family val="2"/>
    </font>
    <font>
      <sz val="10"/>
      <color theme="1"/>
      <name val="Verdana"/>
      <family val="2"/>
    </font>
    <font>
      <b/>
      <sz val="10"/>
      <name val="Verdana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b/>
      <sz val="10"/>
      <color theme="1"/>
      <name val="Verdana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93">
    <border>
      <left/>
      <right/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8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7">
    <xf numFmtId="0" fontId="0" fillId="0" borderId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" fillId="0" borderId="0"/>
    <xf numFmtId="0" fontId="5" fillId="0" borderId="0"/>
    <xf numFmtId="0" fontId="18" fillId="0" borderId="0"/>
    <xf numFmtId="0" fontId="7" fillId="0" borderId="0"/>
  </cellStyleXfs>
  <cellXfs count="490">
    <xf numFmtId="0" fontId="0" fillId="0" borderId="0" xfId="0"/>
    <xf numFmtId="3" fontId="0" fillId="0" borderId="0" xfId="0" applyNumberFormat="1"/>
    <xf numFmtId="0" fontId="0" fillId="0" borderId="0" xfId="0" applyBorder="1"/>
    <xf numFmtId="164" fontId="0" fillId="0" borderId="0" xfId="0" applyNumberFormat="1"/>
    <xf numFmtId="0" fontId="18" fillId="0" borderId="0" xfId="5"/>
    <xf numFmtId="0" fontId="18" fillId="0" borderId="0" xfId="5"/>
    <xf numFmtId="0" fontId="18" fillId="0" borderId="0" xfId="5"/>
    <xf numFmtId="0" fontId="18" fillId="0" borderId="0" xfId="5"/>
    <xf numFmtId="0" fontId="18" fillId="0" borderId="0" xfId="5"/>
    <xf numFmtId="0" fontId="18" fillId="0" borderId="0" xfId="5"/>
    <xf numFmtId="0" fontId="18" fillId="0" borderId="0" xfId="5"/>
    <xf numFmtId="0" fontId="18" fillId="0" borderId="0" xfId="5"/>
    <xf numFmtId="0" fontId="18" fillId="0" borderId="0" xfId="5"/>
    <xf numFmtId="0" fontId="18" fillId="0" borderId="0" xfId="5"/>
    <xf numFmtId="0" fontId="18" fillId="0" borderId="0" xfId="5"/>
    <xf numFmtId="49" fontId="18" fillId="0" borderId="0" xfId="5" applyNumberFormat="1"/>
    <xf numFmtId="164" fontId="0" fillId="0" borderId="0" xfId="2" applyNumberFormat="1" applyFont="1"/>
    <xf numFmtId="0" fontId="0" fillId="0" borderId="0" xfId="0" applyFill="1" applyBorder="1" applyAlignment="1">
      <alignment wrapText="1"/>
    </xf>
    <xf numFmtId="164" fontId="0" fillId="0" borderId="0" xfId="2" applyNumberFormat="1" applyFont="1" applyBorder="1"/>
    <xf numFmtId="164" fontId="0" fillId="0" borderId="0" xfId="0" applyNumberFormat="1" applyBorder="1"/>
    <xf numFmtId="3" fontId="0" fillId="0" borderId="0" xfId="0" applyNumberFormat="1" applyFill="1" applyBorder="1" applyAlignment="1">
      <alignment wrapText="1"/>
    </xf>
    <xf numFmtId="0" fontId="9" fillId="0" borderId="0" xfId="0" applyFont="1"/>
    <xf numFmtId="3" fontId="9" fillId="0" borderId="0" xfId="0" applyNumberFormat="1" applyFont="1"/>
    <xf numFmtId="0" fontId="8" fillId="0" borderId="0" xfId="0" applyFont="1"/>
    <xf numFmtId="0" fontId="4" fillId="0" borderId="0" xfId="0" applyFont="1"/>
    <xf numFmtId="0" fontId="11" fillId="0" borderId="1" xfId="0" applyFont="1" applyFill="1" applyBorder="1" applyAlignment="1">
      <alignment horizontal="center" vertical="center" wrapText="1"/>
    </xf>
    <xf numFmtId="0" fontId="11" fillId="0" borderId="14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wrapText="1"/>
    </xf>
    <xf numFmtId="0" fontId="11" fillId="0" borderId="10" xfId="0" applyFont="1" applyFill="1" applyBorder="1" applyAlignment="1">
      <alignment horizontal="center" wrapText="1"/>
    </xf>
    <xf numFmtId="0" fontId="19" fillId="0" borderId="0" xfId="5" applyFont="1"/>
    <xf numFmtId="0" fontId="13" fillId="0" borderId="0" xfId="0" applyFont="1"/>
    <xf numFmtId="164" fontId="13" fillId="0" borderId="0" xfId="0" applyNumberFormat="1" applyFont="1"/>
    <xf numFmtId="0" fontId="14" fillId="0" borderId="0" xfId="0" applyFont="1"/>
    <xf numFmtId="0" fontId="16" fillId="0" borderId="0" xfId="0" applyFont="1"/>
    <xf numFmtId="0" fontId="20" fillId="0" borderId="0" xfId="5" applyFont="1"/>
    <xf numFmtId="0" fontId="8" fillId="0" borderId="0" xfId="0" applyFont="1" applyFill="1" applyBorder="1" applyAlignment="1">
      <alignment wrapText="1"/>
    </xf>
    <xf numFmtId="0" fontId="17" fillId="0" borderId="0" xfId="0" applyFont="1"/>
    <xf numFmtId="0" fontId="21" fillId="0" borderId="0" xfId="5" applyFont="1"/>
    <xf numFmtId="0" fontId="22" fillId="0" borderId="0" xfId="5" applyFont="1"/>
    <xf numFmtId="164" fontId="19" fillId="0" borderId="0" xfId="5" applyNumberFormat="1" applyFont="1"/>
    <xf numFmtId="4" fontId="12" fillId="0" borderId="0" xfId="0" applyNumberFormat="1" applyFont="1" applyFill="1" applyBorder="1" applyAlignment="1">
      <alignment horizontal="center" wrapText="1"/>
    </xf>
    <xf numFmtId="3" fontId="11" fillId="0" borderId="1" xfId="0" applyNumberFormat="1" applyFont="1" applyFill="1" applyBorder="1" applyAlignment="1">
      <alignment wrapText="1"/>
    </xf>
    <xf numFmtId="0" fontId="11" fillId="0" borderId="46" xfId="0" applyFont="1" applyFill="1" applyBorder="1" applyAlignment="1">
      <alignment horizontal="center" vertical="center" wrapText="1"/>
    </xf>
    <xf numFmtId="0" fontId="11" fillId="0" borderId="47" xfId="0" applyFont="1" applyFill="1" applyBorder="1" applyAlignment="1">
      <alignment horizontal="center" vertical="center" wrapText="1"/>
    </xf>
    <xf numFmtId="0" fontId="11" fillId="0" borderId="48" xfId="0" applyFont="1" applyFill="1" applyBorder="1" applyAlignment="1">
      <alignment horizontal="center" vertical="center" wrapText="1"/>
    </xf>
    <xf numFmtId="0" fontId="1" fillId="0" borderId="0" xfId="0" applyFont="1"/>
    <xf numFmtId="0" fontId="10" fillId="0" borderId="40" xfId="0" applyFont="1" applyFill="1" applyBorder="1" applyAlignment="1">
      <alignment wrapText="1"/>
    </xf>
    <xf numFmtId="0" fontId="10" fillId="0" borderId="43" xfId="0" applyFont="1" applyFill="1" applyBorder="1" applyAlignment="1">
      <alignment wrapText="1"/>
    </xf>
    <xf numFmtId="0" fontId="11" fillId="0" borderId="42" xfId="0" applyFont="1" applyFill="1" applyBorder="1" applyAlignment="1">
      <alignment horizontal="center" wrapText="1"/>
    </xf>
    <xf numFmtId="0" fontId="11" fillId="0" borderId="43" xfId="0" applyFont="1" applyFill="1" applyBorder="1" applyAlignment="1">
      <alignment horizontal="center" wrapText="1"/>
    </xf>
    <xf numFmtId="3" fontId="12" fillId="0" borderId="51" xfId="2" applyNumberFormat="1" applyFont="1" applyFill="1" applyBorder="1" applyAlignment="1">
      <alignment wrapText="1"/>
    </xf>
    <xf numFmtId="3" fontId="12" fillId="0" borderId="11" xfId="2" applyNumberFormat="1" applyFont="1" applyFill="1" applyBorder="1" applyAlignment="1">
      <alignment wrapText="1"/>
    </xf>
    <xf numFmtId="3" fontId="12" fillId="0" borderId="13" xfId="2" applyNumberFormat="1" applyFont="1" applyFill="1" applyBorder="1" applyAlignment="1">
      <alignment wrapText="1"/>
    </xf>
    <xf numFmtId="3" fontId="12" fillId="0" borderId="30" xfId="2" applyNumberFormat="1" applyFont="1" applyFill="1" applyBorder="1" applyAlignment="1">
      <alignment wrapText="1"/>
    </xf>
    <xf numFmtId="0" fontId="12" fillId="0" borderId="37" xfId="0" applyFont="1" applyFill="1" applyBorder="1" applyAlignment="1">
      <alignment horizontal="center" wrapText="1"/>
    </xf>
    <xf numFmtId="0" fontId="12" fillId="0" borderId="53" xfId="0" applyFont="1" applyFill="1" applyBorder="1" applyAlignment="1">
      <alignment horizontal="center" wrapText="1"/>
    </xf>
    <xf numFmtId="3" fontId="11" fillId="0" borderId="2" xfId="0" applyNumberFormat="1" applyFont="1" applyFill="1" applyBorder="1" applyAlignment="1">
      <alignment wrapText="1"/>
    </xf>
    <xf numFmtId="0" fontId="12" fillId="0" borderId="60" xfId="0" applyFont="1" applyFill="1" applyBorder="1" applyAlignment="1">
      <alignment horizontal="center" wrapText="1"/>
    </xf>
    <xf numFmtId="0" fontId="12" fillId="0" borderId="29" xfId="0" applyFont="1" applyFill="1" applyBorder="1" applyAlignment="1">
      <alignment horizontal="center" wrapText="1"/>
    </xf>
    <xf numFmtId="0" fontId="12" fillId="0" borderId="38" xfId="0" applyFont="1" applyFill="1" applyBorder="1" applyAlignment="1">
      <alignment horizontal="center" wrapText="1"/>
    </xf>
    <xf numFmtId="0" fontId="12" fillId="0" borderId="61" xfId="0" applyFont="1" applyFill="1" applyBorder="1" applyAlignment="1">
      <alignment horizontal="center" wrapText="1"/>
    </xf>
    <xf numFmtId="0" fontId="12" fillId="0" borderId="62" xfId="0" applyFont="1" applyFill="1" applyBorder="1" applyAlignment="1">
      <alignment horizontal="center" wrapText="1"/>
    </xf>
    <xf numFmtId="0" fontId="12" fillId="0" borderId="58" xfId="0" applyFont="1" applyFill="1" applyBorder="1" applyAlignment="1">
      <alignment horizontal="center" wrapText="1"/>
    </xf>
    <xf numFmtId="0" fontId="0" fillId="0" borderId="0" xfId="0" applyFill="1" applyBorder="1" applyAlignment="1">
      <alignment wrapText="1"/>
    </xf>
    <xf numFmtId="3" fontId="12" fillId="0" borderId="72" xfId="2" applyNumberFormat="1" applyFont="1" applyFill="1" applyBorder="1" applyAlignment="1">
      <alignment wrapText="1"/>
    </xf>
    <xf numFmtId="3" fontId="12" fillId="0" borderId="67" xfId="2" applyNumberFormat="1" applyFont="1" applyFill="1" applyBorder="1" applyAlignment="1">
      <alignment wrapText="1"/>
    </xf>
    <xf numFmtId="3" fontId="12" fillId="0" borderId="68" xfId="2" applyNumberFormat="1" applyFont="1" applyFill="1" applyBorder="1" applyAlignment="1">
      <alignment wrapText="1"/>
    </xf>
    <xf numFmtId="3" fontId="12" fillId="0" borderId="59" xfId="2" applyNumberFormat="1" applyFont="1" applyFill="1" applyBorder="1" applyAlignment="1">
      <alignment wrapText="1"/>
    </xf>
    <xf numFmtId="3" fontId="12" fillId="0" borderId="18" xfId="2" applyNumberFormat="1" applyFont="1" applyFill="1" applyBorder="1" applyAlignment="1">
      <alignment wrapText="1"/>
    </xf>
    <xf numFmtId="3" fontId="12" fillId="0" borderId="21" xfId="2" applyNumberFormat="1" applyFont="1" applyFill="1" applyBorder="1" applyAlignment="1">
      <alignment wrapText="1"/>
    </xf>
    <xf numFmtId="3" fontId="12" fillId="0" borderId="64" xfId="2" applyNumberFormat="1" applyFont="1" applyFill="1" applyBorder="1" applyAlignment="1">
      <alignment wrapText="1"/>
    </xf>
    <xf numFmtId="3" fontId="12" fillId="0" borderId="22" xfId="2" applyNumberFormat="1" applyFont="1" applyFill="1" applyBorder="1" applyAlignment="1">
      <alignment wrapText="1"/>
    </xf>
    <xf numFmtId="3" fontId="12" fillId="0" borderId="23" xfId="2" applyNumberFormat="1" applyFont="1" applyFill="1" applyBorder="1" applyAlignment="1">
      <alignment wrapText="1"/>
    </xf>
    <xf numFmtId="3" fontId="12" fillId="0" borderId="24" xfId="2" applyNumberFormat="1" applyFont="1" applyFill="1" applyBorder="1" applyAlignment="1">
      <alignment wrapText="1"/>
    </xf>
    <xf numFmtId="3" fontId="12" fillId="0" borderId="25" xfId="2" applyNumberFormat="1" applyFont="1" applyFill="1" applyBorder="1" applyAlignment="1">
      <alignment wrapText="1"/>
    </xf>
    <xf numFmtId="3" fontId="12" fillId="0" borderId="31" xfId="2" applyNumberFormat="1" applyFont="1" applyFill="1" applyBorder="1" applyAlignment="1">
      <alignment wrapText="1"/>
    </xf>
    <xf numFmtId="3" fontId="12" fillId="0" borderId="26" xfId="2" applyNumberFormat="1" applyFont="1" applyFill="1" applyBorder="1" applyAlignment="1">
      <alignment wrapText="1"/>
    </xf>
    <xf numFmtId="0" fontId="1" fillId="0" borderId="0" xfId="0" applyFont="1" applyBorder="1"/>
    <xf numFmtId="0" fontId="8" fillId="0" borderId="0" xfId="0" applyNumberFormat="1" applyFont="1"/>
    <xf numFmtId="0" fontId="12" fillId="0" borderId="16" xfId="0" applyFont="1" applyFill="1" applyBorder="1" applyAlignment="1">
      <alignment horizontal="center" wrapText="1"/>
    </xf>
    <xf numFmtId="49" fontId="12" fillId="0" borderId="34" xfId="0" applyNumberFormat="1" applyFont="1" applyFill="1" applyBorder="1" applyAlignment="1">
      <alignment horizontal="center" wrapText="1"/>
    </xf>
    <xf numFmtId="0" fontId="12" fillId="2" borderId="34" xfId="0" applyFont="1" applyFill="1" applyBorder="1" applyAlignment="1">
      <alignment horizontal="left" wrapText="1"/>
    </xf>
    <xf numFmtId="3" fontId="13" fillId="0" borderId="23" xfId="0" applyNumberFormat="1" applyFont="1" applyBorder="1" applyAlignment="1">
      <alignment horizontal="right"/>
    </xf>
    <xf numFmtId="3" fontId="13" fillId="0" borderId="18" xfId="0" applyNumberFormat="1" applyFont="1" applyBorder="1" applyAlignment="1">
      <alignment horizontal="right"/>
    </xf>
    <xf numFmtId="3" fontId="12" fillId="0" borderId="9" xfId="2" applyNumberFormat="1" applyFont="1" applyFill="1" applyBorder="1" applyAlignment="1">
      <alignment horizontal="right" wrapText="1"/>
    </xf>
    <xf numFmtId="3" fontId="12" fillId="0" borderId="18" xfId="2" applyNumberFormat="1" applyFont="1" applyFill="1" applyBorder="1" applyAlignment="1">
      <alignment horizontal="right" wrapText="1"/>
    </xf>
    <xf numFmtId="3" fontId="11" fillId="0" borderId="2" xfId="0" applyNumberFormat="1" applyFont="1" applyFill="1" applyBorder="1" applyAlignment="1">
      <alignment horizontal="right" wrapText="1"/>
    </xf>
    <xf numFmtId="3" fontId="11" fillId="0" borderId="1" xfId="0" applyNumberFormat="1" applyFont="1" applyFill="1" applyBorder="1" applyAlignment="1">
      <alignment horizontal="right" wrapText="1"/>
    </xf>
    <xf numFmtId="3" fontId="11" fillId="0" borderId="4" xfId="0" applyNumberFormat="1" applyFont="1" applyFill="1" applyBorder="1" applyAlignment="1">
      <alignment horizontal="right" wrapText="1"/>
    </xf>
    <xf numFmtId="0" fontId="11" fillId="0" borderId="73" xfId="0" applyFont="1" applyFill="1" applyBorder="1" applyAlignment="1">
      <alignment horizontal="center" vertical="center" wrapText="1"/>
    </xf>
    <xf numFmtId="0" fontId="11" fillId="0" borderId="74" xfId="0" applyFont="1" applyFill="1" applyBorder="1" applyAlignment="1">
      <alignment horizontal="center" vertical="center" wrapText="1"/>
    </xf>
    <xf numFmtId="0" fontId="11" fillId="0" borderId="75" xfId="0" applyFont="1" applyFill="1" applyBorder="1" applyAlignment="1">
      <alignment horizontal="center" vertical="center" wrapText="1"/>
    </xf>
    <xf numFmtId="0" fontId="11" fillId="0" borderId="76" xfId="0" applyFont="1" applyFill="1" applyBorder="1" applyAlignment="1">
      <alignment horizontal="center" vertical="center" wrapText="1"/>
    </xf>
    <xf numFmtId="0" fontId="11" fillId="0" borderId="77" xfId="0" applyFont="1" applyFill="1" applyBorder="1" applyAlignment="1">
      <alignment horizontal="center" wrapText="1"/>
    </xf>
    <xf numFmtId="0" fontId="11" fillId="0" borderId="78" xfId="0" applyFont="1" applyFill="1" applyBorder="1" applyAlignment="1">
      <alignment horizontal="center" wrapText="1"/>
    </xf>
    <xf numFmtId="3" fontId="11" fillId="0" borderId="63" xfId="0" applyNumberFormat="1" applyFont="1" applyFill="1" applyBorder="1" applyAlignment="1">
      <alignment horizontal="right" wrapText="1"/>
    </xf>
    <xf numFmtId="3" fontId="11" fillId="0" borderId="7" xfId="0" applyNumberFormat="1" applyFont="1" applyFill="1" applyBorder="1" applyAlignment="1">
      <alignment horizontal="right" wrapText="1"/>
    </xf>
    <xf numFmtId="3" fontId="11" fillId="0" borderId="43" xfId="0" applyNumberFormat="1" applyFont="1" applyFill="1" applyBorder="1" applyAlignment="1">
      <alignment horizontal="right" wrapText="1"/>
    </xf>
    <xf numFmtId="3" fontId="11" fillId="0" borderId="41" xfId="0" applyNumberFormat="1" applyFont="1" applyFill="1" applyBorder="1" applyAlignment="1">
      <alignment horizontal="right" wrapText="1"/>
    </xf>
    <xf numFmtId="3" fontId="24" fillId="2" borderId="18" xfId="2" applyNumberFormat="1" applyFont="1" applyFill="1" applyBorder="1" applyAlignment="1">
      <alignment horizontal="right" wrapText="1"/>
    </xf>
    <xf numFmtId="0" fontId="13" fillId="0" borderId="18" xfId="0" applyFont="1" applyBorder="1"/>
    <xf numFmtId="3" fontId="13" fillId="0" borderId="21" xfId="0" applyNumberFormat="1" applyFont="1" applyBorder="1" applyAlignment="1">
      <alignment horizontal="right"/>
    </xf>
    <xf numFmtId="3" fontId="24" fillId="2" borderId="64" xfId="2" applyNumberFormat="1" applyFont="1" applyFill="1" applyBorder="1" applyAlignment="1">
      <alignment horizontal="right" wrapText="1"/>
    </xf>
    <xf numFmtId="3" fontId="13" fillId="0" borderId="64" xfId="0" applyNumberFormat="1" applyFont="1" applyBorder="1" applyAlignment="1">
      <alignment horizontal="right"/>
    </xf>
    <xf numFmtId="3" fontId="24" fillId="2" borderId="22" xfId="2" applyNumberFormat="1" applyFont="1" applyFill="1" applyBorder="1" applyAlignment="1">
      <alignment horizontal="right" wrapText="1"/>
    </xf>
    <xf numFmtId="3" fontId="24" fillId="2" borderId="24" xfId="2" applyNumberFormat="1" applyFont="1" applyFill="1" applyBorder="1" applyAlignment="1">
      <alignment horizontal="right" wrapText="1"/>
    </xf>
    <xf numFmtId="3" fontId="13" fillId="0" borderId="25" xfId="0" applyNumberFormat="1" applyFont="1" applyBorder="1" applyAlignment="1">
      <alignment horizontal="right"/>
    </xf>
    <xf numFmtId="3" fontId="24" fillId="2" borderId="31" xfId="2" applyNumberFormat="1" applyFont="1" applyFill="1" applyBorder="1" applyAlignment="1">
      <alignment horizontal="right" wrapText="1"/>
    </xf>
    <xf numFmtId="3" fontId="13" fillId="0" borderId="31" xfId="0" applyNumberFormat="1" applyFont="1" applyBorder="1" applyAlignment="1">
      <alignment horizontal="right"/>
    </xf>
    <xf numFmtId="3" fontId="24" fillId="2" borderId="26" xfId="2" applyNumberFormat="1" applyFont="1" applyFill="1" applyBorder="1" applyAlignment="1">
      <alignment horizontal="right" wrapText="1"/>
    </xf>
    <xf numFmtId="0" fontId="13" fillId="0" borderId="64" xfId="0" applyFont="1" applyBorder="1"/>
    <xf numFmtId="0" fontId="13" fillId="0" borderId="31" xfId="0" applyFont="1" applyBorder="1"/>
    <xf numFmtId="3" fontId="12" fillId="0" borderId="64" xfId="2" applyNumberFormat="1" applyFont="1" applyFill="1" applyBorder="1" applyAlignment="1">
      <alignment horizontal="right" wrapText="1"/>
    </xf>
    <xf numFmtId="3" fontId="12" fillId="0" borderId="22" xfId="2" applyNumberFormat="1" applyFont="1" applyFill="1" applyBorder="1" applyAlignment="1">
      <alignment horizontal="right" wrapText="1"/>
    </xf>
    <xf numFmtId="3" fontId="12" fillId="0" borderId="24" xfId="2" applyNumberFormat="1" applyFont="1" applyFill="1" applyBorder="1" applyAlignment="1">
      <alignment horizontal="right" wrapText="1"/>
    </xf>
    <xf numFmtId="3" fontId="12" fillId="0" borderId="31" xfId="2" applyNumberFormat="1" applyFont="1" applyFill="1" applyBorder="1" applyAlignment="1">
      <alignment horizontal="right" wrapText="1"/>
    </xf>
    <xf numFmtId="3" fontId="12" fillId="0" borderId="26" xfId="2" applyNumberFormat="1" applyFont="1" applyFill="1" applyBorder="1" applyAlignment="1">
      <alignment horizontal="right" wrapText="1"/>
    </xf>
    <xf numFmtId="0" fontId="13" fillId="0" borderId="21" xfId="0" applyFont="1" applyBorder="1"/>
    <xf numFmtId="0" fontId="13" fillId="0" borderId="23" xfId="0" applyFont="1" applyBorder="1"/>
    <xf numFmtId="0" fontId="13" fillId="0" borderId="25" xfId="0" applyFont="1" applyBorder="1"/>
    <xf numFmtId="3" fontId="12" fillId="0" borderId="30" xfId="2" applyNumberFormat="1" applyFont="1" applyFill="1" applyBorder="1" applyAlignment="1">
      <alignment horizontal="right" wrapText="1"/>
    </xf>
    <xf numFmtId="3" fontId="12" fillId="0" borderId="21" xfId="2" applyNumberFormat="1" applyFont="1" applyFill="1" applyBorder="1" applyAlignment="1">
      <alignment horizontal="right" wrapText="1"/>
    </xf>
    <xf numFmtId="3" fontId="12" fillId="0" borderId="23" xfId="2" applyNumberFormat="1" applyFont="1" applyFill="1" applyBorder="1" applyAlignment="1">
      <alignment horizontal="right" wrapText="1"/>
    </xf>
    <xf numFmtId="3" fontId="12" fillId="0" borderId="25" xfId="2" applyNumberFormat="1" applyFont="1" applyFill="1" applyBorder="1" applyAlignment="1">
      <alignment horizontal="right" wrapText="1"/>
    </xf>
    <xf numFmtId="0" fontId="12" fillId="0" borderId="15" xfId="0" applyFont="1" applyFill="1" applyBorder="1" applyAlignment="1">
      <alignment horizontal="center" wrapText="1"/>
    </xf>
    <xf numFmtId="49" fontId="12" fillId="0" borderId="15" xfId="0" applyNumberFormat="1" applyFont="1" applyFill="1" applyBorder="1" applyAlignment="1">
      <alignment horizontal="center" wrapText="1"/>
    </xf>
    <xf numFmtId="49" fontId="12" fillId="0" borderId="16" xfId="0" applyNumberFormat="1" applyFont="1" applyFill="1" applyBorder="1" applyAlignment="1">
      <alignment horizontal="center" wrapText="1"/>
    </xf>
    <xf numFmtId="3" fontId="12" fillId="0" borderId="18" xfId="2" applyNumberFormat="1" applyFont="1" applyFill="1" applyBorder="1" applyAlignment="1">
      <alignment horizontal="right"/>
    </xf>
    <xf numFmtId="3" fontId="12" fillId="0" borderId="18" xfId="0" applyNumberFormat="1" applyFont="1" applyBorder="1" applyAlignment="1">
      <alignment horizontal="right"/>
    </xf>
    <xf numFmtId="0" fontId="12" fillId="0" borderId="17" xfId="0" applyFont="1" applyFill="1" applyBorder="1" applyAlignment="1">
      <alignment horizontal="center" wrapText="1"/>
    </xf>
    <xf numFmtId="49" fontId="12" fillId="0" borderId="17" xfId="0" applyNumberFormat="1" applyFont="1" applyFill="1" applyBorder="1" applyAlignment="1">
      <alignment horizontal="center" wrapText="1"/>
    </xf>
    <xf numFmtId="0" fontId="12" fillId="2" borderId="33" xfId="0" applyFont="1" applyFill="1" applyBorder="1" applyAlignment="1">
      <alignment horizontal="left" wrapText="1"/>
    </xf>
    <xf numFmtId="0" fontId="12" fillId="0" borderId="34" xfId="0" applyFont="1" applyFill="1" applyBorder="1" applyAlignment="1">
      <alignment horizontal="left" wrapText="1"/>
    </xf>
    <xf numFmtId="0" fontId="12" fillId="0" borderId="35" xfId="0" applyFont="1" applyFill="1" applyBorder="1" applyAlignment="1">
      <alignment horizontal="left" wrapText="1"/>
    </xf>
    <xf numFmtId="3" fontId="12" fillId="2" borderId="18" xfId="2" applyNumberFormat="1" applyFont="1" applyFill="1" applyBorder="1" applyAlignment="1">
      <alignment horizontal="right" wrapText="1"/>
    </xf>
    <xf numFmtId="3" fontId="12" fillId="0" borderId="21" xfId="2" applyNumberFormat="1" applyFont="1" applyFill="1" applyBorder="1" applyAlignment="1">
      <alignment horizontal="right"/>
    </xf>
    <xf numFmtId="3" fontId="12" fillId="2" borderId="64" xfId="2" applyNumberFormat="1" applyFont="1" applyFill="1" applyBorder="1" applyAlignment="1">
      <alignment horizontal="right" wrapText="1"/>
    </xf>
    <xf numFmtId="3" fontId="12" fillId="0" borderId="64" xfId="2" applyNumberFormat="1" applyFont="1" applyFill="1" applyBorder="1" applyAlignment="1">
      <alignment horizontal="right"/>
    </xf>
    <xf numFmtId="3" fontId="12" fillId="0" borderId="64" xfId="0" applyNumberFormat="1" applyFont="1" applyFill="1" applyBorder="1" applyAlignment="1">
      <alignment horizontal="right"/>
    </xf>
    <xf numFmtId="3" fontId="12" fillId="0" borderId="23" xfId="2" applyNumberFormat="1" applyFont="1" applyFill="1" applyBorder="1" applyAlignment="1">
      <alignment horizontal="right"/>
    </xf>
    <xf numFmtId="3" fontId="12" fillId="0" borderId="25" xfId="2" applyNumberFormat="1" applyFont="1" applyFill="1" applyBorder="1" applyAlignment="1">
      <alignment horizontal="right"/>
    </xf>
    <xf numFmtId="3" fontId="12" fillId="2" borderId="31" xfId="2" applyNumberFormat="1" applyFont="1" applyFill="1" applyBorder="1" applyAlignment="1">
      <alignment horizontal="right" wrapText="1"/>
    </xf>
    <xf numFmtId="3" fontId="12" fillId="0" borderId="31" xfId="2" applyNumberFormat="1" applyFont="1" applyFill="1" applyBorder="1" applyAlignment="1">
      <alignment horizontal="right"/>
    </xf>
    <xf numFmtId="3" fontId="12" fillId="2" borderId="79" xfId="2" applyNumberFormat="1" applyFont="1" applyFill="1" applyBorder="1" applyAlignment="1">
      <alignment horizontal="right" wrapText="1"/>
    </xf>
    <xf numFmtId="3" fontId="12" fillId="2" borderId="27" xfId="2" applyNumberFormat="1" applyFont="1" applyFill="1" applyBorder="1" applyAlignment="1">
      <alignment horizontal="right" wrapText="1"/>
    </xf>
    <xf numFmtId="3" fontId="12" fillId="2" borderId="80" xfId="2" applyNumberFormat="1" applyFont="1" applyFill="1" applyBorder="1" applyAlignment="1">
      <alignment horizontal="right" wrapText="1"/>
    </xf>
    <xf numFmtId="3" fontId="12" fillId="0" borderId="30" xfId="0" applyNumberFormat="1" applyFont="1" applyBorder="1" applyAlignment="1">
      <alignment horizontal="right"/>
    </xf>
    <xf numFmtId="3" fontId="12" fillId="0" borderId="79" xfId="2" applyNumberFormat="1" applyFont="1" applyFill="1" applyBorder="1" applyAlignment="1">
      <alignment horizontal="right" wrapText="1"/>
    </xf>
    <xf numFmtId="3" fontId="12" fillId="0" borderId="27" xfId="2" applyNumberFormat="1" applyFont="1" applyFill="1" applyBorder="1" applyAlignment="1">
      <alignment horizontal="right" wrapText="1"/>
    </xf>
    <xf numFmtId="3" fontId="12" fillId="0" borderId="80" xfId="2" applyNumberFormat="1" applyFont="1" applyFill="1" applyBorder="1" applyAlignment="1">
      <alignment horizontal="right" wrapText="1"/>
    </xf>
    <xf numFmtId="0" fontId="12" fillId="0" borderId="33" xfId="0" applyFont="1" applyFill="1" applyBorder="1" applyAlignment="1">
      <alignment horizontal="center" wrapText="1"/>
    </xf>
    <xf numFmtId="49" fontId="12" fillId="0" borderId="33" xfId="0" applyNumberFormat="1" applyFont="1" applyFill="1" applyBorder="1" applyAlignment="1">
      <alignment horizontal="center" wrapText="1"/>
    </xf>
    <xf numFmtId="0" fontId="12" fillId="0" borderId="34" xfId="0" applyFont="1" applyFill="1" applyBorder="1" applyAlignment="1">
      <alignment horizontal="center" wrapText="1"/>
    </xf>
    <xf numFmtId="0" fontId="12" fillId="0" borderId="35" xfId="0" applyFont="1" applyFill="1" applyBorder="1" applyAlignment="1">
      <alignment horizontal="center" wrapText="1"/>
    </xf>
    <xf numFmtId="49" fontId="12" fillId="0" borderId="35" xfId="0" applyNumberFormat="1" applyFont="1" applyFill="1" applyBorder="1" applyAlignment="1">
      <alignment horizontal="center" wrapText="1"/>
    </xf>
    <xf numFmtId="3" fontId="13" fillId="0" borderId="0" xfId="0" applyNumberFormat="1" applyFont="1"/>
    <xf numFmtId="3" fontId="13" fillId="4" borderId="18" xfId="2" applyNumberFormat="1" applyFont="1" applyFill="1" applyBorder="1" applyAlignment="1">
      <alignment horizontal="right"/>
    </xf>
    <xf numFmtId="3" fontId="13" fillId="4" borderId="18" xfId="2" applyNumberFormat="1" applyFont="1" applyFill="1" applyBorder="1" applyAlignment="1">
      <alignment horizontal="right" wrapText="1"/>
    </xf>
    <xf numFmtId="3" fontId="12" fillId="4" borderId="18" xfId="0" applyNumberFormat="1" applyFont="1" applyFill="1" applyBorder="1" applyAlignment="1">
      <alignment horizontal="right"/>
    </xf>
    <xf numFmtId="3" fontId="12" fillId="4" borderId="12" xfId="2" applyNumberFormat="1" applyFont="1" applyFill="1" applyBorder="1" applyAlignment="1">
      <alignment horizontal="right" wrapText="1"/>
    </xf>
    <xf numFmtId="3" fontId="12" fillId="4" borderId="28" xfId="2" applyNumberFormat="1" applyFont="1" applyFill="1" applyBorder="1" applyAlignment="1">
      <alignment horizontal="right" wrapText="1"/>
    </xf>
    <xf numFmtId="3" fontId="12" fillId="4" borderId="18" xfId="2" applyNumberFormat="1" applyFont="1" applyFill="1" applyBorder="1" applyAlignment="1">
      <alignment horizontal="right"/>
    </xf>
    <xf numFmtId="3" fontId="12" fillId="4" borderId="18" xfId="2" applyNumberFormat="1" applyFont="1" applyFill="1" applyBorder="1" applyAlignment="1">
      <alignment horizontal="right" wrapText="1"/>
    </xf>
    <xf numFmtId="3" fontId="12" fillId="4" borderId="27" xfId="2" applyNumberFormat="1" applyFont="1" applyFill="1" applyBorder="1" applyAlignment="1">
      <alignment horizontal="right" wrapText="1"/>
    </xf>
    <xf numFmtId="164" fontId="11" fillId="0" borderId="7" xfId="2" applyNumberFormat="1" applyFont="1" applyFill="1" applyBorder="1" applyAlignment="1">
      <alignment horizontal="right" wrapText="1"/>
    </xf>
    <xf numFmtId="164" fontId="11" fillId="0" borderId="41" xfId="2" applyNumberFormat="1" applyFont="1" applyFill="1" applyBorder="1" applyAlignment="1">
      <alignment horizontal="right" wrapText="1"/>
    </xf>
    <xf numFmtId="3" fontId="13" fillId="0" borderId="18" xfId="0" applyNumberFormat="1" applyFont="1" applyBorder="1"/>
    <xf numFmtId="3" fontId="13" fillId="0" borderId="30" xfId="0" applyNumberFormat="1" applyFont="1" applyBorder="1"/>
    <xf numFmtId="3" fontId="13" fillId="0" borderId="21" xfId="0" applyNumberFormat="1" applyFont="1" applyBorder="1"/>
    <xf numFmtId="3" fontId="13" fillId="0" borderId="64" xfId="0" applyNumberFormat="1" applyFont="1" applyBorder="1"/>
    <xf numFmtId="3" fontId="12" fillId="2" borderId="22" xfId="2" applyNumberFormat="1" applyFont="1" applyFill="1" applyBorder="1" applyAlignment="1">
      <alignment horizontal="right" wrapText="1"/>
    </xf>
    <xf numFmtId="3" fontId="13" fillId="0" borderId="23" xfId="0" applyNumberFormat="1" applyFont="1" applyBorder="1"/>
    <xf numFmtId="3" fontId="12" fillId="2" borderId="24" xfId="2" applyNumberFormat="1" applyFont="1" applyFill="1" applyBorder="1" applyAlignment="1">
      <alignment horizontal="right" wrapText="1"/>
    </xf>
    <xf numFmtId="3" fontId="13" fillId="4" borderId="23" xfId="2" applyNumberFormat="1" applyFont="1" applyFill="1" applyBorder="1" applyAlignment="1">
      <alignment horizontal="right"/>
    </xf>
    <xf numFmtId="3" fontId="13" fillId="4" borderId="24" xfId="2" applyNumberFormat="1" applyFont="1" applyFill="1" applyBorder="1" applyAlignment="1">
      <alignment horizontal="right" wrapText="1"/>
    </xf>
    <xf numFmtId="3" fontId="12" fillId="4" borderId="23" xfId="2" applyNumberFormat="1" applyFont="1" applyFill="1" applyBorder="1" applyAlignment="1">
      <alignment horizontal="right"/>
    </xf>
    <xf numFmtId="3" fontId="12" fillId="4" borderId="24" xfId="2" applyNumberFormat="1" applyFont="1" applyFill="1" applyBorder="1" applyAlignment="1">
      <alignment horizontal="right" wrapText="1"/>
    </xf>
    <xf numFmtId="3" fontId="12" fillId="4" borderId="25" xfId="2" applyNumberFormat="1" applyFont="1" applyFill="1" applyBorder="1" applyAlignment="1">
      <alignment horizontal="right"/>
    </xf>
    <xf numFmtId="3" fontId="12" fillId="4" borderId="31" xfId="2" applyNumberFormat="1" applyFont="1" applyFill="1" applyBorder="1" applyAlignment="1">
      <alignment horizontal="right" wrapText="1"/>
    </xf>
    <xf numFmtId="3" fontId="12" fillId="4" borderId="31" xfId="2" applyNumberFormat="1" applyFont="1" applyFill="1" applyBorder="1" applyAlignment="1">
      <alignment horizontal="right"/>
    </xf>
    <xf numFmtId="3" fontId="12" fillId="4" borderId="26" xfId="2" applyNumberFormat="1" applyFont="1" applyFill="1" applyBorder="1" applyAlignment="1">
      <alignment horizontal="right" wrapText="1"/>
    </xf>
    <xf numFmtId="3" fontId="13" fillId="0" borderId="25" xfId="0" applyNumberFormat="1" applyFont="1" applyBorder="1"/>
    <xf numFmtId="3" fontId="13" fillId="0" borderId="31" xfId="0" applyNumberFormat="1" applyFont="1" applyBorder="1"/>
    <xf numFmtId="3" fontId="12" fillId="4" borderId="31" xfId="0" applyNumberFormat="1" applyFont="1" applyFill="1" applyBorder="1" applyAlignment="1">
      <alignment horizontal="right"/>
    </xf>
    <xf numFmtId="3" fontId="13" fillId="0" borderId="81" xfId="0" applyNumberFormat="1" applyFont="1" applyBorder="1"/>
    <xf numFmtId="3" fontId="12" fillId="4" borderId="30" xfId="0" applyNumberFormat="1" applyFont="1" applyFill="1" applyBorder="1" applyAlignment="1">
      <alignment horizontal="right"/>
    </xf>
    <xf numFmtId="3" fontId="12" fillId="4" borderId="82" xfId="0" applyNumberFormat="1" applyFont="1" applyFill="1" applyBorder="1" applyAlignment="1">
      <alignment horizontal="right"/>
    </xf>
    <xf numFmtId="3" fontId="12" fillId="0" borderId="23" xfId="0" applyNumberFormat="1" applyFont="1" applyFill="1" applyBorder="1" applyAlignment="1">
      <alignment horizontal="right"/>
    </xf>
    <xf numFmtId="3" fontId="12" fillId="4" borderId="80" xfId="2" applyNumberFormat="1" applyFont="1" applyFill="1" applyBorder="1" applyAlignment="1">
      <alignment horizontal="right" wrapText="1"/>
    </xf>
    <xf numFmtId="3" fontId="12" fillId="0" borderId="81" xfId="2" applyNumberFormat="1" applyFont="1" applyFill="1" applyBorder="1" applyAlignment="1">
      <alignment horizontal="right" wrapText="1"/>
    </xf>
    <xf numFmtId="3" fontId="12" fillId="0" borderId="82" xfId="2" applyNumberFormat="1" applyFont="1" applyFill="1" applyBorder="1" applyAlignment="1">
      <alignment horizontal="right" wrapText="1"/>
    </xf>
    <xf numFmtId="0" fontId="13" fillId="0" borderId="0" xfId="0" applyFont="1" applyBorder="1"/>
    <xf numFmtId="3" fontId="12" fillId="2" borderId="26" xfId="2" applyNumberFormat="1" applyFont="1" applyFill="1" applyBorder="1" applyAlignment="1">
      <alignment horizontal="right" wrapText="1"/>
    </xf>
    <xf numFmtId="3" fontId="12" fillId="0" borderId="15" xfId="0" applyNumberFormat="1" applyFont="1" applyFill="1" applyBorder="1" applyAlignment="1">
      <alignment horizontal="center" wrapText="1"/>
    </xf>
    <xf numFmtId="3" fontId="12" fillId="0" borderId="16" xfId="0" applyNumberFormat="1" applyFont="1" applyFill="1" applyBorder="1" applyAlignment="1">
      <alignment horizontal="center" wrapText="1"/>
    </xf>
    <xf numFmtId="3" fontId="12" fillId="0" borderId="17" xfId="0" applyNumberFormat="1" applyFont="1" applyFill="1" applyBorder="1" applyAlignment="1">
      <alignment horizontal="center" wrapText="1"/>
    </xf>
    <xf numFmtId="3" fontId="12" fillId="0" borderId="33" xfId="0" applyNumberFormat="1" applyFont="1" applyFill="1" applyBorder="1" applyAlignment="1">
      <alignment horizontal="left" wrapText="1"/>
    </xf>
    <xf numFmtId="3" fontId="12" fillId="2" borderId="34" xfId="0" applyNumberFormat="1" applyFont="1" applyFill="1" applyBorder="1" applyAlignment="1">
      <alignment horizontal="left" wrapText="1"/>
    </xf>
    <xf numFmtId="3" fontId="12" fillId="0" borderId="35" xfId="0" applyNumberFormat="1" applyFont="1" applyFill="1" applyBorder="1" applyAlignment="1">
      <alignment horizontal="left" wrapText="1"/>
    </xf>
    <xf numFmtId="3" fontId="13" fillId="0" borderId="82" xfId="0" applyNumberFormat="1" applyFont="1" applyBorder="1"/>
    <xf numFmtId="0" fontId="12" fillId="2" borderId="35" xfId="0" applyFont="1" applyFill="1" applyBorder="1" applyAlignment="1">
      <alignment horizontal="left" wrapText="1"/>
    </xf>
    <xf numFmtId="3" fontId="11" fillId="0" borderId="31" xfId="0" applyNumberFormat="1" applyFont="1" applyFill="1" applyBorder="1" applyAlignment="1">
      <alignment horizontal="right" wrapText="1"/>
    </xf>
    <xf numFmtId="3" fontId="11" fillId="0" borderId="26" xfId="0" applyNumberFormat="1" applyFont="1" applyFill="1" applyBorder="1" applyAlignment="1">
      <alignment horizontal="right" wrapText="1"/>
    </xf>
    <xf numFmtId="3" fontId="11" fillId="0" borderId="84" xfId="0" applyNumberFormat="1" applyFont="1" applyFill="1" applyBorder="1" applyAlignment="1">
      <alignment horizontal="right" wrapText="1"/>
    </xf>
    <xf numFmtId="3" fontId="11" fillId="0" borderId="85" xfId="0" applyNumberFormat="1" applyFont="1" applyFill="1" applyBorder="1" applyAlignment="1">
      <alignment horizontal="right" wrapText="1"/>
    </xf>
    <xf numFmtId="3" fontId="12" fillId="0" borderId="21" xfId="0" applyNumberFormat="1" applyFont="1" applyFill="1" applyBorder="1" applyAlignment="1">
      <alignment horizontal="right"/>
    </xf>
    <xf numFmtId="0" fontId="12" fillId="0" borderId="33" xfId="0" applyFont="1" applyFill="1" applyBorder="1" applyAlignment="1">
      <alignment horizontal="left" wrapText="1"/>
    </xf>
    <xf numFmtId="164" fontId="11" fillId="0" borderId="32" xfId="2" applyNumberFormat="1" applyFont="1" applyFill="1" applyBorder="1" applyAlignment="1">
      <alignment horizontal="center" wrapText="1"/>
    </xf>
    <xf numFmtId="3" fontId="24" fillId="0" borderId="18" xfId="5" applyNumberFormat="1" applyFont="1" applyBorder="1"/>
    <xf numFmtId="3" fontId="12" fillId="2" borderId="18" xfId="2" applyNumberFormat="1" applyFont="1" applyFill="1" applyBorder="1" applyAlignment="1">
      <alignment horizontal="center" wrapText="1"/>
    </xf>
    <xf numFmtId="3" fontId="24" fillId="0" borderId="21" xfId="5" applyNumberFormat="1" applyFont="1" applyBorder="1"/>
    <xf numFmtId="3" fontId="12" fillId="2" borderId="64" xfId="2" applyNumberFormat="1" applyFont="1" applyFill="1" applyBorder="1" applyAlignment="1">
      <alignment horizontal="center" wrapText="1"/>
    </xf>
    <xf numFmtId="3" fontId="24" fillId="0" borderId="64" xfId="5" applyNumberFormat="1" applyFont="1" applyBorder="1"/>
    <xf numFmtId="3" fontId="12" fillId="2" borderId="22" xfId="2" applyNumberFormat="1" applyFont="1" applyFill="1" applyBorder="1" applyAlignment="1">
      <alignment horizontal="center" wrapText="1"/>
    </xf>
    <xf numFmtId="3" fontId="24" fillId="0" borderId="23" xfId="5" applyNumberFormat="1" applyFont="1" applyBorder="1"/>
    <xf numFmtId="3" fontId="12" fillId="2" borderId="24" xfId="2" applyNumberFormat="1" applyFont="1" applyFill="1" applyBorder="1" applyAlignment="1">
      <alignment horizontal="center" wrapText="1"/>
    </xf>
    <xf numFmtId="3" fontId="12" fillId="2" borderId="31" xfId="2" applyNumberFormat="1" applyFont="1" applyFill="1" applyBorder="1" applyAlignment="1">
      <alignment horizontal="center" wrapText="1"/>
    </xf>
    <xf numFmtId="3" fontId="12" fillId="2" borderId="26" xfId="2" applyNumberFormat="1" applyFont="1" applyFill="1" applyBorder="1" applyAlignment="1">
      <alignment horizontal="center" wrapText="1"/>
    </xf>
    <xf numFmtId="3" fontId="12" fillId="2" borderId="79" xfId="2" applyNumberFormat="1" applyFont="1" applyFill="1" applyBorder="1" applyAlignment="1">
      <alignment horizontal="center" wrapText="1"/>
    </xf>
    <xf numFmtId="3" fontId="12" fillId="2" borderId="27" xfId="2" applyNumberFormat="1" applyFont="1" applyFill="1" applyBorder="1" applyAlignment="1">
      <alignment horizontal="center" wrapText="1"/>
    </xf>
    <xf numFmtId="3" fontId="12" fillId="2" borderId="80" xfId="2" applyNumberFormat="1" applyFont="1" applyFill="1" applyBorder="1" applyAlignment="1">
      <alignment horizontal="center" wrapText="1"/>
    </xf>
    <xf numFmtId="3" fontId="12" fillId="0" borderId="21" xfId="2" applyNumberFormat="1" applyFont="1" applyFill="1" applyBorder="1" applyAlignment="1">
      <alignment horizontal="center" wrapText="1"/>
    </xf>
    <xf numFmtId="3" fontId="12" fillId="0" borderId="23" xfId="2" applyNumberFormat="1" applyFont="1" applyFill="1" applyBorder="1" applyAlignment="1">
      <alignment horizontal="center" wrapText="1"/>
    </xf>
    <xf numFmtId="3" fontId="12" fillId="0" borderId="25" xfId="2" applyNumberFormat="1" applyFont="1" applyFill="1" applyBorder="1" applyAlignment="1">
      <alignment horizontal="center" wrapText="1"/>
    </xf>
    <xf numFmtId="3" fontId="11" fillId="0" borderId="49" xfId="0" applyNumberFormat="1" applyFont="1" applyFill="1" applyBorder="1" applyAlignment="1">
      <alignment horizontal="right" wrapText="1"/>
    </xf>
    <xf numFmtId="3" fontId="11" fillId="0" borderId="6" xfId="0" applyNumberFormat="1" applyFont="1" applyFill="1" applyBorder="1" applyAlignment="1">
      <alignment horizontal="right" wrapText="1"/>
    </xf>
    <xf numFmtId="3" fontId="11" fillId="0" borderId="86" xfId="0" applyNumberFormat="1" applyFont="1" applyFill="1" applyBorder="1" applyAlignment="1">
      <alignment horizontal="right" wrapText="1"/>
    </xf>
    <xf numFmtId="3" fontId="12" fillId="0" borderId="34" xfId="0" applyNumberFormat="1" applyFont="1" applyFill="1" applyBorder="1" applyAlignment="1">
      <alignment horizontal="left" wrapText="1"/>
    </xf>
    <xf numFmtId="0" fontId="12" fillId="0" borderId="50" xfId="0" applyFont="1" applyFill="1" applyBorder="1" applyAlignment="1">
      <alignment horizontal="center" wrapText="1"/>
    </xf>
    <xf numFmtId="49" fontId="12" fillId="0" borderId="58" xfId="0" applyNumberFormat="1" applyFont="1" applyFill="1" applyBorder="1" applyAlignment="1">
      <alignment horizontal="center" wrapText="1"/>
    </xf>
    <xf numFmtId="0" fontId="12" fillId="0" borderId="55" xfId="0" applyFont="1" applyFill="1" applyBorder="1" applyAlignment="1">
      <alignment horizontal="center" wrapText="1"/>
    </xf>
    <xf numFmtId="49" fontId="12" fillId="0" borderId="37" xfId="0" applyNumberFormat="1" applyFont="1" applyFill="1" applyBorder="1" applyAlignment="1">
      <alignment horizontal="center" wrapText="1"/>
    </xf>
    <xf numFmtId="0" fontId="12" fillId="0" borderId="56" xfId="0" applyFont="1" applyFill="1" applyBorder="1" applyAlignment="1">
      <alignment horizontal="center" wrapText="1"/>
    </xf>
    <xf numFmtId="0" fontId="12" fillId="0" borderId="57" xfId="0" applyFont="1" applyFill="1" applyBorder="1" applyAlignment="1">
      <alignment horizontal="center" wrapText="1"/>
    </xf>
    <xf numFmtId="49" fontId="12" fillId="0" borderId="53" xfId="0" applyNumberFormat="1" applyFont="1" applyFill="1" applyBorder="1" applyAlignment="1">
      <alignment horizontal="center" wrapText="1"/>
    </xf>
    <xf numFmtId="0" fontId="12" fillId="2" borderId="66" xfId="0" applyFont="1" applyFill="1" applyBorder="1" applyAlignment="1">
      <alignment horizontal="left" wrapText="1"/>
    </xf>
    <xf numFmtId="0" fontId="12" fillId="2" borderId="67" xfId="0" applyFont="1" applyFill="1" applyBorder="1" applyAlignment="1">
      <alignment horizontal="left" wrapText="1"/>
    </xf>
    <xf numFmtId="0" fontId="12" fillId="2" borderId="68" xfId="0" applyFont="1" applyFill="1" applyBorder="1" applyAlignment="1">
      <alignment horizontal="left" wrapText="1"/>
    </xf>
    <xf numFmtId="3" fontId="11" fillId="0" borderId="0" xfId="0" applyNumberFormat="1" applyFont="1" applyFill="1" applyBorder="1" applyAlignment="1">
      <alignment horizontal="right" wrapText="1"/>
    </xf>
    <xf numFmtId="3" fontId="24" fillId="0" borderId="30" xfId="5" applyNumberFormat="1" applyFont="1" applyBorder="1"/>
    <xf numFmtId="0" fontId="12" fillId="0" borderId="69" xfId="0" applyFont="1" applyFill="1" applyBorder="1" applyAlignment="1">
      <alignment horizontal="center" wrapText="1"/>
    </xf>
    <xf numFmtId="0" fontId="12" fillId="0" borderId="70" xfId="0" applyFont="1" applyFill="1" applyBorder="1" applyAlignment="1">
      <alignment horizontal="center" wrapText="1"/>
    </xf>
    <xf numFmtId="0" fontId="12" fillId="2" borderId="71" xfId="0" applyFont="1" applyFill="1" applyBorder="1" applyAlignment="1">
      <alignment horizontal="left" wrapText="1"/>
    </xf>
    <xf numFmtId="0" fontId="12" fillId="0" borderId="27" xfId="0" applyFont="1" applyFill="1" applyBorder="1" applyAlignment="1">
      <alignment horizontal="center" wrapText="1"/>
    </xf>
    <xf numFmtId="0" fontId="12" fillId="2" borderId="59" xfId="0" applyFont="1" applyFill="1" applyBorder="1" applyAlignment="1">
      <alignment horizontal="left" wrapText="1"/>
    </xf>
    <xf numFmtId="3" fontId="24" fillId="2" borderId="27" xfId="2" applyNumberFormat="1" applyFont="1" applyFill="1" applyBorder="1" applyAlignment="1">
      <alignment horizontal="right" wrapText="1"/>
    </xf>
    <xf numFmtId="0" fontId="12" fillId="0" borderId="59" xfId="0" applyFont="1" applyFill="1" applyBorder="1" applyAlignment="1">
      <alignment horizontal="left" wrapText="1"/>
    </xf>
    <xf numFmtId="0" fontId="11" fillId="0" borderId="87" xfId="0" applyFont="1" applyFill="1" applyBorder="1" applyAlignment="1">
      <alignment horizontal="center" vertical="center" wrapText="1"/>
    </xf>
    <xf numFmtId="3" fontId="24" fillId="2" borderId="79" xfId="2" applyNumberFormat="1" applyFont="1" applyFill="1" applyBorder="1" applyAlignment="1">
      <alignment horizontal="right" wrapText="1"/>
    </xf>
    <xf numFmtId="3" fontId="24" fillId="2" borderId="80" xfId="2" applyNumberFormat="1" applyFont="1" applyFill="1" applyBorder="1" applyAlignment="1">
      <alignment horizontal="right" wrapText="1"/>
    </xf>
    <xf numFmtId="3" fontId="24" fillId="0" borderId="25" xfId="5" applyNumberFormat="1" applyFont="1" applyBorder="1"/>
    <xf numFmtId="3" fontId="24" fillId="0" borderId="31" xfId="5" applyNumberFormat="1" applyFont="1" applyBorder="1"/>
    <xf numFmtId="3" fontId="13" fillId="0" borderId="52" xfId="0" applyNumberFormat="1" applyFont="1" applyBorder="1"/>
    <xf numFmtId="3" fontId="12" fillId="0" borderId="83" xfId="2" applyNumberFormat="1" applyFont="1" applyFill="1" applyBorder="1" applyAlignment="1">
      <alignment wrapText="1"/>
    </xf>
    <xf numFmtId="3" fontId="12" fillId="0" borderId="60" xfId="2" applyNumberFormat="1" applyFont="1" applyFill="1" applyBorder="1" applyAlignment="1">
      <alignment wrapText="1"/>
    </xf>
    <xf numFmtId="3" fontId="12" fillId="0" borderId="8" xfId="2" applyNumberFormat="1" applyFont="1" applyFill="1" applyBorder="1" applyAlignment="1">
      <alignment wrapText="1"/>
    </xf>
    <xf numFmtId="3" fontId="12" fillId="0" borderId="29" xfId="2" applyNumberFormat="1" applyFont="1" applyFill="1" applyBorder="1" applyAlignment="1">
      <alignment wrapText="1"/>
    </xf>
    <xf numFmtId="3" fontId="12" fillId="0" borderId="88" xfId="2" applyNumberFormat="1" applyFont="1" applyFill="1" applyBorder="1" applyAlignment="1">
      <alignment wrapText="1"/>
    </xf>
    <xf numFmtId="3" fontId="12" fillId="0" borderId="38" xfId="2" applyNumberFormat="1" applyFont="1" applyFill="1" applyBorder="1" applyAlignment="1">
      <alignment wrapText="1"/>
    </xf>
    <xf numFmtId="3" fontId="12" fillId="0" borderId="61" xfId="2" applyNumberFormat="1" applyFont="1" applyFill="1" applyBorder="1" applyAlignment="1">
      <alignment wrapText="1"/>
    </xf>
    <xf numFmtId="3" fontId="13" fillId="0" borderId="61" xfId="0" applyNumberFormat="1" applyFont="1" applyBorder="1"/>
    <xf numFmtId="3" fontId="13" fillId="0" borderId="54" xfId="0" applyNumberFormat="1" applyFont="1" applyBorder="1"/>
    <xf numFmtId="3" fontId="13" fillId="0" borderId="62" xfId="0" applyNumberFormat="1" applyFont="1" applyBorder="1"/>
    <xf numFmtId="3" fontId="11" fillId="0" borderId="4" xfId="0" applyNumberFormat="1" applyFont="1" applyFill="1" applyBorder="1" applyAlignment="1">
      <alignment wrapText="1"/>
    </xf>
    <xf numFmtId="3" fontId="13" fillId="0" borderId="59" xfId="0" applyNumberFormat="1" applyFont="1" applyBorder="1"/>
    <xf numFmtId="3" fontId="13" fillId="0" borderId="65" xfId="0" applyNumberFormat="1" applyFont="1" applyBorder="1"/>
    <xf numFmtId="3" fontId="11" fillId="0" borderId="3" xfId="0" applyNumberFormat="1" applyFont="1" applyFill="1" applyBorder="1" applyAlignment="1">
      <alignment wrapText="1"/>
    </xf>
    <xf numFmtId="3" fontId="11" fillId="0" borderId="7" xfId="0" applyNumberFormat="1" applyFont="1" applyFill="1" applyBorder="1" applyAlignment="1">
      <alignment wrapText="1"/>
    </xf>
    <xf numFmtId="3" fontId="13" fillId="0" borderId="89" xfId="0" applyNumberFormat="1" applyFont="1" applyBorder="1"/>
    <xf numFmtId="3" fontId="25" fillId="0" borderId="23" xfId="0" applyNumberFormat="1" applyFont="1" applyBorder="1"/>
    <xf numFmtId="3" fontId="25" fillId="0" borderId="18" xfId="0" applyNumberFormat="1" applyFont="1" applyBorder="1"/>
    <xf numFmtId="0" fontId="11" fillId="0" borderId="34" xfId="0" applyFont="1" applyFill="1" applyBorder="1" applyAlignment="1">
      <alignment horizontal="left" wrapText="1"/>
    </xf>
    <xf numFmtId="0" fontId="5" fillId="0" borderId="0" xfId="0" applyFont="1"/>
    <xf numFmtId="3" fontId="13" fillId="0" borderId="18" xfId="2" applyNumberFormat="1" applyFont="1" applyBorder="1"/>
    <xf numFmtId="0" fontId="5" fillId="0" borderId="0" xfId="0" applyFont="1" applyFill="1" applyAlignment="1"/>
    <xf numFmtId="0" fontId="13" fillId="0" borderId="0" xfId="0" applyFont="1" applyFill="1"/>
    <xf numFmtId="0" fontId="26" fillId="0" borderId="0" xfId="0" applyFont="1" applyFill="1" applyAlignment="1"/>
    <xf numFmtId="0" fontId="26" fillId="0" borderId="0" xfId="0" applyNumberFormat="1" applyFont="1" applyFill="1" applyAlignment="1"/>
    <xf numFmtId="0" fontId="0" fillId="0" borderId="0" xfId="0" applyFill="1"/>
    <xf numFmtId="0" fontId="5" fillId="0" borderId="0" xfId="0" applyFont="1" applyFill="1"/>
    <xf numFmtId="0" fontId="5" fillId="0" borderId="0" xfId="0" applyNumberFormat="1" applyFont="1" applyFill="1" applyAlignment="1"/>
    <xf numFmtId="164" fontId="13" fillId="0" borderId="0" xfId="0" applyNumberFormat="1" applyFont="1" applyFill="1"/>
    <xf numFmtId="3" fontId="12" fillId="2" borderId="67" xfId="2" applyNumberFormat="1" applyFont="1" applyFill="1" applyBorder="1" applyAlignment="1">
      <alignment horizontal="right" wrapText="1"/>
    </xf>
    <xf numFmtId="3" fontId="12" fillId="2" borderId="29" xfId="2" applyNumberFormat="1" applyFont="1" applyFill="1" applyBorder="1" applyAlignment="1">
      <alignment horizontal="right" wrapText="1"/>
    </xf>
    <xf numFmtId="3" fontId="25" fillId="0" borderId="21" xfId="0" applyNumberFormat="1" applyFont="1" applyBorder="1" applyAlignment="1">
      <alignment horizontal="right"/>
    </xf>
    <xf numFmtId="3" fontId="11" fillId="0" borderId="64" xfId="2" applyNumberFormat="1" applyFont="1" applyFill="1" applyBorder="1" applyAlignment="1">
      <alignment horizontal="right" wrapText="1"/>
    </xf>
    <xf numFmtId="3" fontId="25" fillId="0" borderId="64" xfId="0" applyNumberFormat="1" applyFont="1" applyBorder="1" applyAlignment="1">
      <alignment horizontal="right"/>
    </xf>
    <xf numFmtId="3" fontId="11" fillId="0" borderId="22" xfId="2" applyNumberFormat="1" applyFont="1" applyFill="1" applyBorder="1" applyAlignment="1">
      <alignment horizontal="right" wrapText="1"/>
    </xf>
    <xf numFmtId="3" fontId="25" fillId="0" borderId="23" xfId="0" applyNumberFormat="1" applyFont="1" applyBorder="1" applyAlignment="1">
      <alignment horizontal="right"/>
    </xf>
    <xf numFmtId="3" fontId="11" fillId="0" borderId="18" xfId="2" applyNumberFormat="1" applyFont="1" applyFill="1" applyBorder="1" applyAlignment="1">
      <alignment horizontal="right" wrapText="1"/>
    </xf>
    <xf numFmtId="3" fontId="25" fillId="0" borderId="18" xfId="0" applyNumberFormat="1" applyFont="1" applyBorder="1" applyAlignment="1">
      <alignment horizontal="right"/>
    </xf>
    <xf numFmtId="3" fontId="11" fillId="0" borderId="24" xfId="2" applyNumberFormat="1" applyFont="1" applyFill="1" applyBorder="1" applyAlignment="1">
      <alignment horizontal="right" wrapText="1"/>
    </xf>
    <xf numFmtId="3" fontId="13" fillId="4" borderId="23" xfId="0" applyNumberFormat="1" applyFont="1" applyFill="1" applyBorder="1" applyAlignment="1">
      <alignment horizontal="right"/>
    </xf>
    <xf numFmtId="3" fontId="13" fillId="4" borderId="18" xfId="0" applyNumberFormat="1" applyFont="1" applyFill="1" applyBorder="1" applyAlignment="1">
      <alignment horizontal="right"/>
    </xf>
    <xf numFmtId="3" fontId="13" fillId="4" borderId="25" xfId="0" applyNumberFormat="1" applyFont="1" applyFill="1" applyBorder="1" applyAlignment="1">
      <alignment horizontal="right"/>
    </xf>
    <xf numFmtId="3" fontId="13" fillId="4" borderId="31" xfId="0" applyNumberFormat="1" applyFont="1" applyFill="1" applyBorder="1" applyAlignment="1">
      <alignment horizontal="right"/>
    </xf>
    <xf numFmtId="0" fontId="13" fillId="10" borderId="21" xfId="0" applyFont="1" applyFill="1" applyBorder="1"/>
    <xf numFmtId="3" fontId="12" fillId="10" borderId="64" xfId="2" applyNumberFormat="1" applyFont="1" applyFill="1" applyBorder="1" applyAlignment="1">
      <alignment horizontal="right" wrapText="1"/>
    </xf>
    <xf numFmtId="0" fontId="13" fillId="10" borderId="64" xfId="0" applyFont="1" applyFill="1" applyBorder="1"/>
    <xf numFmtId="3" fontId="12" fillId="10" borderId="22" xfId="2" applyNumberFormat="1" applyFont="1" applyFill="1" applyBorder="1" applyAlignment="1">
      <alignment horizontal="right" wrapText="1"/>
    </xf>
    <xf numFmtId="0" fontId="13" fillId="10" borderId="23" xfId="0" applyFont="1" applyFill="1" applyBorder="1"/>
    <xf numFmtId="3" fontId="12" fillId="10" borderId="18" xfId="2" applyNumberFormat="1" applyFont="1" applyFill="1" applyBorder="1" applyAlignment="1">
      <alignment horizontal="right" wrapText="1"/>
    </xf>
    <xf numFmtId="0" fontId="13" fillId="10" borderId="18" xfId="0" applyFont="1" applyFill="1" applyBorder="1"/>
    <xf numFmtId="3" fontId="12" fillId="10" borderId="24" xfId="2" applyNumberFormat="1" applyFont="1" applyFill="1" applyBorder="1" applyAlignment="1">
      <alignment horizontal="right" wrapText="1"/>
    </xf>
    <xf numFmtId="0" fontId="13" fillId="10" borderId="25" xfId="0" applyFont="1" applyFill="1" applyBorder="1"/>
    <xf numFmtId="3" fontId="12" fillId="10" borderId="31" xfId="2" applyNumberFormat="1" applyFont="1" applyFill="1" applyBorder="1" applyAlignment="1">
      <alignment horizontal="right" wrapText="1"/>
    </xf>
    <xf numFmtId="0" fontId="13" fillId="10" borderId="31" xfId="0" applyFont="1" applyFill="1" applyBorder="1"/>
    <xf numFmtId="3" fontId="12" fillId="10" borderId="26" xfId="2" applyNumberFormat="1" applyFont="1" applyFill="1" applyBorder="1" applyAlignment="1">
      <alignment horizontal="right" wrapText="1"/>
    </xf>
    <xf numFmtId="3" fontId="12" fillId="4" borderId="21" xfId="2" applyNumberFormat="1" applyFont="1" applyFill="1" applyBorder="1" applyAlignment="1">
      <alignment horizontal="right"/>
    </xf>
    <xf numFmtId="3" fontId="12" fillId="4" borderId="64" xfId="2" applyNumberFormat="1" applyFont="1" applyFill="1" applyBorder="1" applyAlignment="1">
      <alignment horizontal="right" wrapText="1"/>
    </xf>
    <xf numFmtId="3" fontId="12" fillId="4" borderId="64" xfId="2" applyNumberFormat="1" applyFont="1" applyFill="1" applyBorder="1" applyAlignment="1">
      <alignment horizontal="right"/>
    </xf>
    <xf numFmtId="3" fontId="12" fillId="4" borderId="22" xfId="2" applyNumberFormat="1" applyFont="1" applyFill="1" applyBorder="1" applyAlignment="1">
      <alignment horizontal="right" wrapText="1"/>
    </xf>
    <xf numFmtId="3" fontId="11" fillId="0" borderId="30" xfId="0" applyNumberFormat="1" applyFont="1" applyBorder="1" applyAlignment="1">
      <alignment horizontal="right"/>
    </xf>
    <xf numFmtId="3" fontId="11" fillId="0" borderId="18" xfId="0" applyNumberFormat="1" applyFont="1" applyBorder="1" applyAlignment="1">
      <alignment horizontal="right"/>
    </xf>
    <xf numFmtId="3" fontId="11" fillId="0" borderId="27" xfId="2" applyNumberFormat="1" applyFont="1" applyFill="1" applyBorder="1" applyAlignment="1">
      <alignment horizontal="right" wrapText="1"/>
    </xf>
    <xf numFmtId="3" fontId="11" fillId="0" borderId="30" xfId="0" applyNumberFormat="1" applyFont="1" applyFill="1" applyBorder="1" applyAlignment="1">
      <alignment horizontal="right"/>
    </xf>
    <xf numFmtId="3" fontId="11" fillId="0" borderId="18" xfId="0" applyNumberFormat="1" applyFont="1" applyFill="1" applyBorder="1" applyAlignment="1">
      <alignment horizontal="right"/>
    </xf>
    <xf numFmtId="3" fontId="12" fillId="10" borderId="27" xfId="2" applyNumberFormat="1" applyFont="1" applyFill="1" applyBorder="1" applyAlignment="1">
      <alignment horizontal="right" wrapText="1"/>
    </xf>
    <xf numFmtId="3" fontId="11" fillId="0" borderId="81" xfId="0" applyNumberFormat="1" applyFont="1" applyFill="1" applyBorder="1" applyAlignment="1">
      <alignment horizontal="right"/>
    </xf>
    <xf numFmtId="3" fontId="11" fillId="0" borderId="64" xfId="0" applyNumberFormat="1" applyFont="1" applyFill="1" applyBorder="1" applyAlignment="1">
      <alignment horizontal="right"/>
    </xf>
    <xf numFmtId="3" fontId="11" fillId="0" borderId="79" xfId="2" applyNumberFormat="1" applyFont="1" applyFill="1" applyBorder="1" applyAlignment="1">
      <alignment horizontal="right" wrapText="1"/>
    </xf>
    <xf numFmtId="3" fontId="13" fillId="10" borderId="21" xfId="0" applyNumberFormat="1" applyFont="1" applyFill="1" applyBorder="1"/>
    <xf numFmtId="3" fontId="13" fillId="10" borderId="64" xfId="0" applyNumberFormat="1" applyFont="1" applyFill="1" applyBorder="1"/>
    <xf numFmtId="3" fontId="13" fillId="10" borderId="23" xfId="0" applyNumberFormat="1" applyFont="1" applyFill="1" applyBorder="1"/>
    <xf numFmtId="3" fontId="13" fillId="10" borderId="18" xfId="0" applyNumberFormat="1" applyFont="1" applyFill="1" applyBorder="1"/>
    <xf numFmtId="3" fontId="12" fillId="10" borderId="18" xfId="2" applyNumberFormat="1" applyFont="1" applyFill="1" applyBorder="1" applyAlignment="1">
      <alignment horizontal="right"/>
    </xf>
    <xf numFmtId="3" fontId="12" fillId="10" borderId="25" xfId="2" applyNumberFormat="1" applyFont="1" applyFill="1" applyBorder="1" applyAlignment="1">
      <alignment horizontal="right"/>
    </xf>
    <xf numFmtId="3" fontId="12" fillId="10" borderId="31" xfId="2" applyNumberFormat="1" applyFont="1" applyFill="1" applyBorder="1" applyAlignment="1">
      <alignment horizontal="right"/>
    </xf>
    <xf numFmtId="3" fontId="13" fillId="10" borderId="30" xfId="0" applyNumberFormat="1" applyFont="1" applyFill="1" applyBorder="1"/>
    <xf numFmtId="3" fontId="11" fillId="0" borderId="23" xfId="0" applyNumberFormat="1" applyFont="1" applyFill="1" applyBorder="1" applyAlignment="1">
      <alignment horizontal="right"/>
    </xf>
    <xf numFmtId="3" fontId="12" fillId="4" borderId="21" xfId="0" applyNumberFormat="1" applyFont="1" applyFill="1" applyBorder="1" applyAlignment="1">
      <alignment horizontal="right"/>
    </xf>
    <xf numFmtId="3" fontId="12" fillId="4" borderId="64" xfId="0" applyNumberFormat="1" applyFont="1" applyFill="1" applyBorder="1" applyAlignment="1">
      <alignment horizontal="right"/>
    </xf>
    <xf numFmtId="3" fontId="12" fillId="4" borderId="23" xfId="0" applyNumberFormat="1" applyFont="1" applyFill="1" applyBorder="1" applyAlignment="1">
      <alignment horizontal="right"/>
    </xf>
    <xf numFmtId="3" fontId="12" fillId="4" borderId="25" xfId="0" applyNumberFormat="1" applyFont="1" applyFill="1" applyBorder="1" applyAlignment="1">
      <alignment horizontal="right"/>
    </xf>
    <xf numFmtId="3" fontId="13" fillId="10" borderId="81" xfId="0" applyNumberFormat="1" applyFont="1" applyFill="1" applyBorder="1"/>
    <xf numFmtId="3" fontId="12" fillId="10" borderId="79" xfId="2" applyNumberFormat="1" applyFont="1" applyFill="1" applyBorder="1" applyAlignment="1">
      <alignment horizontal="right" wrapText="1"/>
    </xf>
    <xf numFmtId="3" fontId="13" fillId="4" borderId="18" xfId="2" applyNumberFormat="1" applyFont="1" applyFill="1" applyBorder="1"/>
    <xf numFmtId="3" fontId="13" fillId="0" borderId="64" xfId="2" applyNumberFormat="1" applyFont="1" applyBorder="1"/>
    <xf numFmtId="3" fontId="13" fillId="4" borderId="23" xfId="0" applyNumberFormat="1" applyFont="1" applyFill="1" applyBorder="1"/>
    <xf numFmtId="3" fontId="12" fillId="2" borderId="72" xfId="2" applyNumberFormat="1" applyFont="1" applyFill="1" applyBorder="1" applyAlignment="1">
      <alignment horizontal="right" wrapText="1"/>
    </xf>
    <xf numFmtId="3" fontId="12" fillId="2" borderId="60" xfId="2" applyNumberFormat="1" applyFont="1" applyFill="1" applyBorder="1" applyAlignment="1">
      <alignment horizontal="right" wrapText="1"/>
    </xf>
    <xf numFmtId="3" fontId="12" fillId="2" borderId="90" xfId="2" applyNumberFormat="1" applyFont="1" applyFill="1" applyBorder="1" applyAlignment="1">
      <alignment horizontal="right" wrapText="1"/>
    </xf>
    <xf numFmtId="3" fontId="12" fillId="2" borderId="91" xfId="2" applyNumberFormat="1" applyFont="1" applyFill="1" applyBorder="1" applyAlignment="1">
      <alignment horizontal="right" wrapText="1"/>
    </xf>
    <xf numFmtId="3" fontId="11" fillId="0" borderId="45" xfId="0" applyNumberFormat="1" applyFont="1" applyFill="1" applyBorder="1" applyAlignment="1">
      <alignment horizontal="right"/>
    </xf>
    <xf numFmtId="3" fontId="11" fillId="2" borderId="19" xfId="2" applyNumberFormat="1" applyFont="1" applyFill="1" applyBorder="1" applyAlignment="1">
      <alignment horizontal="right" wrapText="1"/>
    </xf>
    <xf numFmtId="3" fontId="11" fillId="2" borderId="12" xfId="2" applyNumberFormat="1" applyFont="1" applyFill="1" applyBorder="1" applyAlignment="1">
      <alignment horizontal="right" wrapText="1"/>
    </xf>
    <xf numFmtId="3" fontId="11" fillId="2" borderId="20" xfId="2" applyNumberFormat="1" applyFont="1" applyFill="1" applyBorder="1" applyAlignment="1">
      <alignment horizontal="right" wrapText="1"/>
    </xf>
    <xf numFmtId="3" fontId="11" fillId="2" borderId="28" xfId="2" applyNumberFormat="1" applyFont="1" applyFill="1" applyBorder="1" applyAlignment="1">
      <alignment horizontal="right" wrapText="1"/>
    </xf>
    <xf numFmtId="3" fontId="13" fillId="10" borderId="18" xfId="2" applyNumberFormat="1" applyFont="1" applyFill="1" applyBorder="1"/>
    <xf numFmtId="3" fontId="13" fillId="10" borderId="25" xfId="0" applyNumberFormat="1" applyFont="1" applyFill="1" applyBorder="1"/>
    <xf numFmtId="3" fontId="13" fillId="10" borderId="31" xfId="0" applyNumberFormat="1" applyFont="1" applyFill="1" applyBorder="1"/>
    <xf numFmtId="3" fontId="12" fillId="10" borderId="80" xfId="2" applyNumberFormat="1" applyFont="1" applyFill="1" applyBorder="1" applyAlignment="1">
      <alignment horizontal="right" wrapText="1"/>
    </xf>
    <xf numFmtId="3" fontId="12" fillId="0" borderId="92" xfId="2" applyNumberFormat="1" applyFont="1" applyFill="1" applyBorder="1" applyAlignment="1">
      <alignment horizontal="right" wrapText="1"/>
    </xf>
    <xf numFmtId="3" fontId="13" fillId="0" borderId="21" xfId="2" applyNumberFormat="1" applyFont="1" applyBorder="1"/>
    <xf numFmtId="3" fontId="13" fillId="0" borderId="23" xfId="2" applyNumberFormat="1" applyFont="1" applyBorder="1"/>
    <xf numFmtId="3" fontId="13" fillId="10" borderId="23" xfId="2" applyNumberFormat="1" applyFont="1" applyFill="1" applyBorder="1"/>
    <xf numFmtId="3" fontId="12" fillId="10" borderId="23" xfId="2" applyNumberFormat="1" applyFont="1" applyFill="1" applyBorder="1" applyAlignment="1">
      <alignment horizontal="right"/>
    </xf>
    <xf numFmtId="3" fontId="12" fillId="10" borderId="23" xfId="0" applyNumberFormat="1" applyFont="1" applyFill="1" applyBorder="1" applyAlignment="1">
      <alignment horizontal="right"/>
    </xf>
    <xf numFmtId="3" fontId="12" fillId="10" borderId="18" xfId="0" applyNumberFormat="1" applyFont="1" applyFill="1" applyBorder="1" applyAlignment="1">
      <alignment horizontal="right"/>
    </xf>
    <xf numFmtId="3" fontId="13" fillId="0" borderId="23" xfId="0" applyNumberFormat="1" applyFont="1" applyFill="1" applyBorder="1"/>
    <xf numFmtId="3" fontId="13" fillId="0" borderId="18" xfId="0" applyNumberFormat="1" applyFont="1" applyFill="1" applyBorder="1"/>
    <xf numFmtId="3" fontId="11" fillId="2" borderId="18" xfId="2" applyNumberFormat="1" applyFont="1" applyFill="1" applyBorder="1" applyAlignment="1">
      <alignment horizontal="right" wrapText="1"/>
    </xf>
    <xf numFmtId="3" fontId="11" fillId="2" borderId="27" xfId="2" applyNumberFormat="1" applyFont="1" applyFill="1" applyBorder="1" applyAlignment="1">
      <alignment horizontal="right" wrapText="1"/>
    </xf>
    <xf numFmtId="3" fontId="12" fillId="10" borderId="30" xfId="0" applyNumberFormat="1" applyFont="1" applyFill="1" applyBorder="1" applyAlignment="1">
      <alignment horizontal="right"/>
    </xf>
    <xf numFmtId="3" fontId="12" fillId="10" borderId="81" xfId="0" applyNumberFormat="1" applyFont="1" applyFill="1" applyBorder="1" applyAlignment="1">
      <alignment horizontal="right"/>
    </xf>
    <xf numFmtId="3" fontId="12" fillId="10" borderId="64" xfId="0" applyNumberFormat="1" applyFont="1" applyFill="1" applyBorder="1" applyAlignment="1">
      <alignment horizontal="right"/>
    </xf>
    <xf numFmtId="3" fontId="25" fillId="0" borderId="81" xfId="0" applyNumberFormat="1" applyFont="1" applyBorder="1"/>
    <xf numFmtId="3" fontId="11" fillId="2" borderId="64" xfId="2" applyNumberFormat="1" applyFont="1" applyFill="1" applyBorder="1" applyAlignment="1">
      <alignment horizontal="center" wrapText="1"/>
    </xf>
    <xf numFmtId="3" fontId="25" fillId="0" borderId="64" xfId="0" applyNumberFormat="1" applyFont="1" applyBorder="1"/>
    <xf numFmtId="3" fontId="11" fillId="2" borderId="79" xfId="2" applyNumberFormat="1" applyFont="1" applyFill="1" applyBorder="1" applyAlignment="1">
      <alignment horizontal="center" wrapText="1"/>
    </xf>
    <xf numFmtId="3" fontId="25" fillId="0" borderId="30" xfId="0" applyNumberFormat="1" applyFont="1" applyBorder="1"/>
    <xf numFmtId="3" fontId="11" fillId="2" borderId="18" xfId="2" applyNumberFormat="1" applyFont="1" applyFill="1" applyBorder="1" applyAlignment="1">
      <alignment horizontal="center" wrapText="1"/>
    </xf>
    <xf numFmtId="3" fontId="11" fillId="2" borderId="27" xfId="2" applyNumberFormat="1" applyFont="1" applyFill="1" applyBorder="1" applyAlignment="1">
      <alignment horizontal="center" wrapText="1"/>
    </xf>
    <xf numFmtId="3" fontId="12" fillId="10" borderId="18" xfId="2" applyNumberFormat="1" applyFont="1" applyFill="1" applyBorder="1" applyAlignment="1">
      <alignment horizontal="center" wrapText="1"/>
    </xf>
    <xf numFmtId="3" fontId="12" fillId="10" borderId="27" xfId="2" applyNumberFormat="1" applyFont="1" applyFill="1" applyBorder="1" applyAlignment="1">
      <alignment horizontal="center" wrapText="1"/>
    </xf>
    <xf numFmtId="3" fontId="13" fillId="4" borderId="30" xfId="0" applyNumberFormat="1" applyFont="1" applyFill="1" applyBorder="1"/>
    <xf numFmtId="3" fontId="12" fillId="4" borderId="18" xfId="2" applyNumberFormat="1" applyFont="1" applyFill="1" applyBorder="1" applyAlignment="1">
      <alignment horizontal="center" wrapText="1"/>
    </xf>
    <xf numFmtId="3" fontId="13" fillId="4" borderId="18" xfId="0" applyNumberFormat="1" applyFont="1" applyFill="1" applyBorder="1"/>
    <xf numFmtId="3" fontId="12" fillId="4" borderId="27" xfId="2" applyNumberFormat="1" applyFont="1" applyFill="1" applyBorder="1" applyAlignment="1">
      <alignment horizontal="center" wrapText="1"/>
    </xf>
    <xf numFmtId="3" fontId="13" fillId="4" borderId="82" xfId="0" applyNumberFormat="1" applyFont="1" applyFill="1" applyBorder="1"/>
    <xf numFmtId="3" fontId="12" fillId="4" borderId="31" xfId="2" applyNumberFormat="1" applyFont="1" applyFill="1" applyBorder="1" applyAlignment="1">
      <alignment horizontal="center" wrapText="1"/>
    </xf>
    <xf numFmtId="3" fontId="13" fillId="4" borderId="31" xfId="0" applyNumberFormat="1" applyFont="1" applyFill="1" applyBorder="1"/>
    <xf numFmtId="3" fontId="12" fillId="4" borderId="80" xfId="2" applyNumberFormat="1" applyFont="1" applyFill="1" applyBorder="1" applyAlignment="1">
      <alignment horizontal="center" wrapText="1"/>
    </xf>
    <xf numFmtId="3" fontId="12" fillId="10" borderId="24" xfId="2" applyNumberFormat="1" applyFont="1" applyFill="1" applyBorder="1" applyAlignment="1">
      <alignment horizontal="center" wrapText="1"/>
    </xf>
    <xf numFmtId="3" fontId="12" fillId="10" borderId="31" xfId="2" applyNumberFormat="1" applyFont="1" applyFill="1" applyBorder="1" applyAlignment="1">
      <alignment horizontal="center" wrapText="1"/>
    </xf>
    <xf numFmtId="3" fontId="12" fillId="10" borderId="26" xfId="2" applyNumberFormat="1" applyFont="1" applyFill="1" applyBorder="1" applyAlignment="1">
      <alignment horizontal="center" wrapText="1"/>
    </xf>
    <xf numFmtId="3" fontId="12" fillId="10" borderId="64" xfId="2" applyNumberFormat="1" applyFont="1" applyFill="1" applyBorder="1" applyAlignment="1">
      <alignment horizontal="center" wrapText="1"/>
    </xf>
    <xf numFmtId="3" fontId="12" fillId="10" borderId="22" xfId="2" applyNumberFormat="1" applyFont="1" applyFill="1" applyBorder="1" applyAlignment="1">
      <alignment horizontal="center" wrapText="1"/>
    </xf>
    <xf numFmtId="3" fontId="13" fillId="10" borderId="82" xfId="0" applyNumberFormat="1" applyFont="1" applyFill="1" applyBorder="1"/>
    <xf numFmtId="3" fontId="11" fillId="2" borderId="24" xfId="2" applyNumberFormat="1" applyFont="1" applyFill="1" applyBorder="1" applyAlignment="1">
      <alignment horizontal="right" wrapText="1"/>
    </xf>
    <xf numFmtId="3" fontId="25" fillId="0" borderId="25" xfId="0" applyNumberFormat="1" applyFont="1" applyBorder="1"/>
    <xf numFmtId="3" fontId="11" fillId="2" borderId="31" xfId="2" applyNumberFormat="1" applyFont="1" applyFill="1" applyBorder="1" applyAlignment="1">
      <alignment horizontal="right" wrapText="1"/>
    </xf>
    <xf numFmtId="3" fontId="25" fillId="0" borderId="31" xfId="0" applyNumberFormat="1" applyFont="1" applyBorder="1"/>
    <xf numFmtId="3" fontId="11" fillId="2" borderId="26" xfId="2" applyNumberFormat="1" applyFont="1" applyFill="1" applyBorder="1" applyAlignment="1">
      <alignment horizontal="right" wrapText="1"/>
    </xf>
    <xf numFmtId="3" fontId="13" fillId="4" borderId="21" xfId="0" applyNumberFormat="1" applyFont="1" applyFill="1" applyBorder="1"/>
    <xf numFmtId="3" fontId="13" fillId="4" borderId="64" xfId="0" applyNumberFormat="1" applyFont="1" applyFill="1" applyBorder="1"/>
    <xf numFmtId="3" fontId="12" fillId="4" borderId="81" xfId="0" applyNumberFormat="1" applyFont="1" applyFill="1" applyBorder="1" applyAlignment="1">
      <alignment horizontal="right"/>
    </xf>
    <xf numFmtId="3" fontId="12" fillId="4" borderId="79" xfId="2" applyNumberFormat="1" applyFont="1" applyFill="1" applyBorder="1" applyAlignment="1">
      <alignment horizontal="right" wrapText="1"/>
    </xf>
    <xf numFmtId="3" fontId="12" fillId="10" borderId="23" xfId="2" applyNumberFormat="1" applyFont="1" applyFill="1" applyBorder="1" applyAlignment="1">
      <alignment horizontal="right" wrapText="1"/>
    </xf>
    <xf numFmtId="3" fontId="12" fillId="10" borderId="25" xfId="2" applyNumberFormat="1" applyFont="1" applyFill="1" applyBorder="1" applyAlignment="1">
      <alignment horizontal="right" wrapText="1"/>
    </xf>
    <xf numFmtId="3" fontId="11" fillId="0" borderId="25" xfId="0" applyNumberFormat="1" applyFont="1" applyFill="1" applyBorder="1" applyAlignment="1">
      <alignment horizontal="right"/>
    </xf>
    <xf numFmtId="3" fontId="11" fillId="0" borderId="31" xfId="0" applyNumberFormat="1" applyFont="1" applyFill="1" applyBorder="1" applyAlignment="1">
      <alignment horizontal="right"/>
    </xf>
    <xf numFmtId="3" fontId="25" fillId="0" borderId="21" xfId="0" applyNumberFormat="1" applyFont="1" applyBorder="1"/>
    <xf numFmtId="3" fontId="11" fillId="2" borderId="64" xfId="2" applyNumberFormat="1" applyFont="1" applyFill="1" applyBorder="1" applyAlignment="1">
      <alignment horizontal="right" wrapText="1"/>
    </xf>
    <xf numFmtId="3" fontId="11" fillId="2" borderId="22" xfId="2" applyNumberFormat="1" applyFont="1" applyFill="1" applyBorder="1" applyAlignment="1">
      <alignment horizontal="right" wrapText="1"/>
    </xf>
    <xf numFmtId="3" fontId="12" fillId="10" borderId="82" xfId="0" applyNumberFormat="1" applyFont="1" applyFill="1" applyBorder="1" applyAlignment="1">
      <alignment horizontal="right"/>
    </xf>
    <xf numFmtId="3" fontId="12" fillId="10" borderId="31" xfId="0" applyNumberFormat="1" applyFont="1" applyFill="1" applyBorder="1" applyAlignment="1">
      <alignment horizontal="right"/>
    </xf>
    <xf numFmtId="3" fontId="11" fillId="2" borderId="79" xfId="2" applyNumberFormat="1" applyFont="1" applyFill="1" applyBorder="1" applyAlignment="1">
      <alignment horizontal="right" wrapText="1"/>
    </xf>
    <xf numFmtId="3" fontId="25" fillId="10" borderId="23" xfId="0" applyNumberFormat="1" applyFont="1" applyFill="1" applyBorder="1"/>
    <xf numFmtId="3" fontId="25" fillId="10" borderId="18" xfId="0" applyNumberFormat="1" applyFont="1" applyFill="1" applyBorder="1"/>
    <xf numFmtId="3" fontId="24" fillId="4" borderId="18" xfId="2" applyNumberFormat="1" applyFont="1" applyFill="1" applyBorder="1" applyAlignment="1">
      <alignment horizontal="right" wrapText="1"/>
    </xf>
    <xf numFmtId="3" fontId="24" fillId="4" borderId="31" xfId="2" applyNumberFormat="1" applyFont="1" applyFill="1" applyBorder="1" applyAlignment="1">
      <alignment horizontal="right" wrapText="1"/>
    </xf>
    <xf numFmtId="3" fontId="24" fillId="10" borderId="23" xfId="5" applyNumberFormat="1" applyFont="1" applyFill="1" applyBorder="1"/>
    <xf numFmtId="3" fontId="24" fillId="10" borderId="18" xfId="5" applyNumberFormat="1" applyFont="1" applyFill="1" applyBorder="1"/>
    <xf numFmtId="3" fontId="24" fillId="4" borderId="30" xfId="5" applyNumberFormat="1" applyFont="1" applyFill="1" applyBorder="1"/>
    <xf numFmtId="3" fontId="24" fillId="4" borderId="18" xfId="5" applyNumberFormat="1" applyFont="1" applyFill="1" applyBorder="1"/>
    <xf numFmtId="3" fontId="24" fillId="10" borderId="81" xfId="5" applyNumberFormat="1" applyFont="1" applyFill="1" applyBorder="1"/>
    <xf numFmtId="3" fontId="28" fillId="0" borderId="23" xfId="5" applyNumberFormat="1" applyFont="1" applyBorder="1"/>
    <xf numFmtId="3" fontId="28" fillId="0" borderId="18" xfId="5" applyNumberFormat="1" applyFont="1" applyBorder="1"/>
    <xf numFmtId="3" fontId="24" fillId="4" borderId="21" xfId="5" applyNumberFormat="1" applyFont="1" applyFill="1" applyBorder="1"/>
    <xf numFmtId="3" fontId="24" fillId="4" borderId="23" xfId="5" applyNumberFormat="1" applyFont="1" applyFill="1" applyBorder="1"/>
    <xf numFmtId="3" fontId="13" fillId="4" borderId="25" xfId="0" applyNumberFormat="1" applyFont="1" applyFill="1" applyBorder="1"/>
    <xf numFmtId="3" fontId="24" fillId="10" borderId="64" xfId="5" applyNumberFormat="1" applyFont="1" applyFill="1" applyBorder="1"/>
    <xf numFmtId="3" fontId="24" fillId="10" borderId="30" xfId="5" applyNumberFormat="1" applyFont="1" applyFill="1" applyBorder="1"/>
    <xf numFmtId="3" fontId="24" fillId="10" borderId="21" xfId="5" applyNumberFormat="1" applyFont="1" applyFill="1" applyBorder="1"/>
    <xf numFmtId="0" fontId="27" fillId="2" borderId="0" xfId="0" applyFont="1" applyFill="1"/>
    <xf numFmtId="0" fontId="0" fillId="2" borderId="0" xfId="0" applyFill="1"/>
    <xf numFmtId="0" fontId="11" fillId="0" borderId="3" xfId="0" applyFont="1" applyFill="1" applyBorder="1" applyAlignment="1">
      <alignment horizontal="center" wrapText="1"/>
    </xf>
    <xf numFmtId="0" fontId="11" fillId="0" borderId="5" xfId="0" applyFont="1" applyFill="1" applyBorder="1" applyAlignment="1">
      <alignment horizontal="center" wrapText="1"/>
    </xf>
    <xf numFmtId="0" fontId="11" fillId="0" borderId="6" xfId="0" applyFont="1" applyFill="1" applyBorder="1" applyAlignment="1">
      <alignment horizontal="center" wrapText="1"/>
    </xf>
    <xf numFmtId="0" fontId="15" fillId="7" borderId="42" xfId="0" applyFont="1" applyFill="1" applyBorder="1" applyAlignment="1">
      <alignment horizontal="center" wrapText="1"/>
    </xf>
    <xf numFmtId="0" fontId="15" fillId="7" borderId="44" xfId="0" applyFont="1" applyFill="1" applyBorder="1" applyAlignment="1">
      <alignment horizontal="center" wrapText="1"/>
    </xf>
    <xf numFmtId="0" fontId="15" fillId="7" borderId="39" xfId="0" applyFont="1" applyFill="1" applyBorder="1" applyAlignment="1">
      <alignment horizontal="center" wrapText="1"/>
    </xf>
    <xf numFmtId="0" fontId="15" fillId="8" borderId="42" xfId="0" applyFont="1" applyFill="1" applyBorder="1" applyAlignment="1">
      <alignment horizontal="center" wrapText="1"/>
    </xf>
    <xf numFmtId="0" fontId="15" fillId="8" borderId="44" xfId="0" applyFont="1" applyFill="1" applyBorder="1" applyAlignment="1">
      <alignment horizontal="center" wrapText="1"/>
    </xf>
    <xf numFmtId="0" fontId="15" fillId="8" borderId="39" xfId="0" applyFont="1" applyFill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15" fillId="9" borderId="42" xfId="0" applyFont="1" applyFill="1" applyBorder="1" applyAlignment="1">
      <alignment horizontal="center" wrapText="1"/>
    </xf>
    <xf numFmtId="0" fontId="15" fillId="9" borderId="44" xfId="0" applyFont="1" applyFill="1" applyBorder="1" applyAlignment="1">
      <alignment horizontal="center" wrapText="1"/>
    </xf>
    <xf numFmtId="0" fontId="15" fillId="9" borderId="39" xfId="0" applyFont="1" applyFill="1" applyBorder="1" applyAlignment="1">
      <alignment horizontal="center" wrapText="1"/>
    </xf>
    <xf numFmtId="0" fontId="15" fillId="5" borderId="42" xfId="0" applyFont="1" applyFill="1" applyBorder="1" applyAlignment="1">
      <alignment horizontal="center" wrapText="1"/>
    </xf>
    <xf numFmtId="0" fontId="15" fillId="5" borderId="44" xfId="0" applyFont="1" applyFill="1" applyBorder="1" applyAlignment="1">
      <alignment horizontal="center" wrapText="1"/>
    </xf>
    <xf numFmtId="0" fontId="15" fillId="5" borderId="39" xfId="0" applyFont="1" applyFill="1" applyBorder="1" applyAlignment="1">
      <alignment horizontal="center" wrapText="1"/>
    </xf>
    <xf numFmtId="0" fontId="15" fillId="3" borderId="3" xfId="0" applyFont="1" applyFill="1" applyBorder="1" applyAlignment="1">
      <alignment horizontal="center" wrapText="1"/>
    </xf>
    <xf numFmtId="0" fontId="15" fillId="3" borderId="6" xfId="0" applyFont="1" applyFill="1" applyBorder="1" applyAlignment="1">
      <alignment horizontal="center" wrapText="1"/>
    </xf>
    <xf numFmtId="0" fontId="10" fillId="0" borderId="40" xfId="0" applyFont="1" applyFill="1" applyBorder="1" applyAlignment="1">
      <alignment wrapText="1"/>
    </xf>
    <xf numFmtId="0" fontId="10" fillId="0" borderId="41" xfId="0" applyFont="1" applyFill="1" applyBorder="1" applyAlignment="1">
      <alignment wrapText="1"/>
    </xf>
    <xf numFmtId="0" fontId="10" fillId="0" borderId="40" xfId="0" applyFont="1" applyFill="1" applyBorder="1" applyAlignment="1">
      <alignment horizontal="center" wrapText="1"/>
    </xf>
    <xf numFmtId="0" fontId="10" fillId="0" borderId="43" xfId="0" applyFont="1" applyFill="1" applyBorder="1" applyAlignment="1">
      <alignment horizontal="center" wrapText="1"/>
    </xf>
    <xf numFmtId="0" fontId="15" fillId="6" borderId="3" xfId="0" applyFont="1" applyFill="1" applyBorder="1" applyAlignment="1">
      <alignment horizontal="center" wrapText="1"/>
    </xf>
    <xf numFmtId="0" fontId="15" fillId="6" borderId="5" xfId="0" applyFont="1" applyFill="1" applyBorder="1" applyAlignment="1">
      <alignment horizontal="center" wrapText="1"/>
    </xf>
    <xf numFmtId="0" fontId="15" fillId="6" borderId="6" xfId="0" applyFont="1" applyFill="1" applyBorder="1" applyAlignment="1">
      <alignment horizontal="center" wrapText="1"/>
    </xf>
    <xf numFmtId="0" fontId="23" fillId="0" borderId="0" xfId="0" applyFont="1" applyAlignment="1">
      <alignment horizontal="center"/>
    </xf>
    <xf numFmtId="0" fontId="10" fillId="0" borderId="41" xfId="0" applyFont="1" applyFill="1" applyBorder="1" applyAlignment="1">
      <alignment horizontal="center" wrapText="1"/>
    </xf>
    <xf numFmtId="0" fontId="10" fillId="0" borderId="3" xfId="0" applyFont="1" applyFill="1" applyBorder="1" applyAlignment="1">
      <alignment horizontal="center" wrapText="1"/>
    </xf>
    <xf numFmtId="0" fontId="10" fillId="0" borderId="5" xfId="0" applyFont="1" applyFill="1" applyBorder="1" applyAlignment="1">
      <alignment horizontal="center" wrapText="1"/>
    </xf>
    <xf numFmtId="0" fontId="10" fillId="0" borderId="6" xfId="0" applyFont="1" applyFill="1" applyBorder="1" applyAlignment="1">
      <alignment horizontal="center" wrapText="1"/>
    </xf>
    <xf numFmtId="0" fontId="10" fillId="0" borderId="42" xfId="0" applyFont="1" applyFill="1" applyBorder="1" applyAlignment="1">
      <alignment wrapText="1"/>
    </xf>
    <xf numFmtId="0" fontId="10" fillId="0" borderId="43" xfId="0" applyFont="1" applyFill="1" applyBorder="1" applyAlignment="1">
      <alignment wrapText="1"/>
    </xf>
    <xf numFmtId="0" fontId="10" fillId="0" borderId="40" xfId="0" applyFont="1" applyFill="1" applyBorder="1" applyAlignment="1">
      <alignment horizontal="left" wrapText="1"/>
    </xf>
    <xf numFmtId="0" fontId="10" fillId="0" borderId="41" xfId="0" applyFont="1" applyFill="1" applyBorder="1" applyAlignment="1">
      <alignment horizontal="left" wrapText="1"/>
    </xf>
    <xf numFmtId="0" fontId="0" fillId="0" borderId="0" xfId="0" applyFill="1" applyBorder="1" applyAlignment="1">
      <alignment wrapText="1"/>
    </xf>
    <xf numFmtId="3" fontId="11" fillId="0" borderId="3" xfId="0" applyNumberFormat="1" applyFont="1" applyFill="1" applyBorder="1" applyAlignment="1">
      <alignment horizontal="center" wrapText="1"/>
    </xf>
    <xf numFmtId="3" fontId="11" fillId="0" borderId="5" xfId="0" applyNumberFormat="1" applyFont="1" applyFill="1" applyBorder="1" applyAlignment="1">
      <alignment horizontal="center" wrapText="1"/>
    </xf>
    <xf numFmtId="3" fontId="11" fillId="0" borderId="6" xfId="0" applyNumberFormat="1" applyFont="1" applyFill="1" applyBorder="1" applyAlignment="1">
      <alignment horizontal="center" wrapText="1"/>
    </xf>
    <xf numFmtId="0" fontId="11" fillId="0" borderId="49" xfId="0" applyFont="1" applyFill="1" applyBorder="1" applyAlignment="1">
      <alignment horizontal="center" wrapText="1"/>
    </xf>
    <xf numFmtId="0" fontId="10" fillId="0" borderId="39" xfId="0" applyFont="1" applyFill="1" applyBorder="1" applyAlignment="1">
      <alignment horizontal="center" wrapText="1"/>
    </xf>
    <xf numFmtId="0" fontId="10" fillId="0" borderId="49" xfId="0" applyFont="1" applyFill="1" applyBorder="1" applyAlignment="1">
      <alignment horizontal="center" wrapText="1"/>
    </xf>
    <xf numFmtId="0" fontId="10" fillId="0" borderId="36" xfId="0" applyFont="1" applyFill="1" applyBorder="1" applyAlignment="1">
      <alignment horizontal="left" wrapText="1"/>
    </xf>
    <xf numFmtId="0" fontId="13" fillId="0" borderId="0" xfId="0" applyFont="1" applyBorder="1" applyAlignment="1">
      <alignment wrapText="1"/>
    </xf>
    <xf numFmtId="0" fontId="11" fillId="0" borderId="40" xfId="0" applyFont="1" applyFill="1" applyBorder="1" applyAlignment="1">
      <alignment wrapText="1"/>
    </xf>
    <xf numFmtId="0" fontId="11" fillId="0" borderId="41" xfId="0" applyFont="1" applyFill="1" applyBorder="1" applyAlignment="1">
      <alignment wrapText="1"/>
    </xf>
    <xf numFmtId="0" fontId="11" fillId="0" borderId="42" xfId="0" applyFont="1" applyFill="1" applyBorder="1" applyAlignment="1">
      <alignment horizontal="center" wrapText="1"/>
    </xf>
    <xf numFmtId="0" fontId="11" fillId="0" borderId="43" xfId="0" applyFont="1" applyFill="1" applyBorder="1" applyAlignment="1">
      <alignment horizontal="center" wrapText="1"/>
    </xf>
    <xf numFmtId="0" fontId="11" fillId="0" borderId="40" xfId="0" applyFont="1" applyFill="1" applyBorder="1" applyAlignment="1">
      <alignment horizontal="center" wrapText="1"/>
    </xf>
    <xf numFmtId="0" fontId="11" fillId="0" borderId="36" xfId="0" applyFont="1" applyFill="1" applyBorder="1" applyAlignment="1">
      <alignment horizontal="center" wrapText="1"/>
    </xf>
    <xf numFmtId="3" fontId="12" fillId="4" borderId="64" xfId="2" applyNumberFormat="1" applyFont="1" applyFill="1" applyBorder="1" applyAlignment="1">
      <alignment horizontal="center" wrapText="1"/>
    </xf>
    <xf numFmtId="3" fontId="24" fillId="4" borderId="64" xfId="5" applyNumberFormat="1" applyFont="1" applyFill="1" applyBorder="1"/>
    <xf numFmtId="3" fontId="12" fillId="4" borderId="22" xfId="2" applyNumberFormat="1" applyFont="1" applyFill="1" applyBorder="1" applyAlignment="1">
      <alignment horizontal="center" wrapText="1"/>
    </xf>
    <xf numFmtId="3" fontId="12" fillId="4" borderId="24" xfId="2" applyNumberFormat="1" applyFont="1" applyFill="1" applyBorder="1" applyAlignment="1">
      <alignment horizontal="center" wrapText="1"/>
    </xf>
    <xf numFmtId="3" fontId="13" fillId="4" borderId="21" xfId="0" applyNumberFormat="1" applyFont="1" applyFill="1" applyBorder="1" applyAlignment="1">
      <alignment horizontal="right"/>
    </xf>
    <xf numFmtId="3" fontId="24" fillId="4" borderId="64" xfId="2" applyNumberFormat="1" applyFont="1" applyFill="1" applyBorder="1" applyAlignment="1">
      <alignment horizontal="right" wrapText="1"/>
    </xf>
    <xf numFmtId="3" fontId="13" fillId="4" borderId="64" xfId="0" applyNumberFormat="1" applyFont="1" applyFill="1" applyBorder="1" applyAlignment="1">
      <alignment horizontal="right"/>
    </xf>
    <xf numFmtId="3" fontId="24" fillId="4" borderId="22" xfId="2" applyNumberFormat="1" applyFont="1" applyFill="1" applyBorder="1" applyAlignment="1">
      <alignment horizontal="right" wrapText="1"/>
    </xf>
    <xf numFmtId="3" fontId="24" fillId="4" borderId="24" xfId="2" applyNumberFormat="1" applyFont="1" applyFill="1" applyBorder="1" applyAlignment="1">
      <alignment horizontal="right" wrapText="1"/>
    </xf>
    <xf numFmtId="3" fontId="24" fillId="4" borderId="26" xfId="2" applyNumberFormat="1" applyFont="1" applyFill="1" applyBorder="1" applyAlignment="1">
      <alignment horizontal="right" wrapText="1"/>
    </xf>
    <xf numFmtId="3" fontId="13" fillId="4" borderId="81" xfId="0" applyNumberFormat="1" applyFont="1" applyFill="1" applyBorder="1" applyAlignment="1">
      <alignment horizontal="right"/>
    </xf>
    <xf numFmtId="3" fontId="13" fillId="4" borderId="30" xfId="0" applyNumberFormat="1" applyFont="1" applyFill="1" applyBorder="1" applyAlignment="1">
      <alignment horizontal="right"/>
    </xf>
    <xf numFmtId="3" fontId="13" fillId="4" borderId="82" xfId="0" applyNumberFormat="1" applyFont="1" applyFill="1" applyBorder="1" applyAlignment="1">
      <alignment horizontal="right"/>
    </xf>
  </cellXfs>
  <cellStyles count="7">
    <cellStyle name="Euro" xfId="1"/>
    <cellStyle name="Millares" xfId="2" builtinId="3"/>
    <cellStyle name="Normal" xfId="0" builtinId="0"/>
    <cellStyle name="Normal 2" xfId="3"/>
    <cellStyle name="Normal 2 2" xfId="4"/>
    <cellStyle name="Normal 3" xfId="5"/>
    <cellStyle name="Normal 4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21"/>
  <sheetViews>
    <sheetView topLeftCell="A4" zoomScale="115" zoomScaleNormal="115" workbookViewId="0">
      <selection activeCell="Y9" sqref="Y9"/>
    </sheetView>
  </sheetViews>
  <sheetFormatPr baseColWidth="10" defaultRowHeight="12.75" x14ac:dyDescent="0.2"/>
  <cols>
    <col min="1" max="1" width="8.28515625" style="23" bestFit="1" customWidth="1"/>
    <col min="2" max="2" width="15.140625" style="23" customWidth="1"/>
    <col min="3" max="3" width="14.140625" style="23" bestFit="1" customWidth="1"/>
    <col min="4" max="4" width="13.5703125" customWidth="1"/>
    <col min="5" max="5" width="15.140625" customWidth="1"/>
    <col min="6" max="6" width="13.5703125" customWidth="1"/>
    <col min="7" max="7" width="15.5703125" customWidth="1"/>
    <col min="8" max="8" width="13.5703125" customWidth="1"/>
    <col min="9" max="9" width="15.5703125" customWidth="1"/>
    <col min="10" max="10" width="13.5703125" customWidth="1"/>
    <col min="11" max="11" width="16.140625" customWidth="1"/>
    <col min="12" max="14" width="12.5703125" customWidth="1"/>
    <col min="15" max="15" width="12.42578125" customWidth="1"/>
    <col min="16" max="16" width="12.85546875" customWidth="1"/>
    <col min="17" max="17" width="13.7109375" customWidth="1"/>
    <col min="18" max="20" width="12.42578125" customWidth="1"/>
    <col min="21" max="21" width="13.7109375" customWidth="1"/>
    <col min="22" max="22" width="12.42578125" customWidth="1"/>
    <col min="23" max="23" width="16.28515625" customWidth="1"/>
    <col min="24" max="24" width="12.42578125" customWidth="1"/>
    <col min="25" max="25" width="16.7109375" customWidth="1"/>
    <col min="26" max="26" width="12.28515625" bestFit="1" customWidth="1"/>
    <col min="31" max="31" width="12.85546875" bestFit="1" customWidth="1"/>
  </cols>
  <sheetData>
    <row r="1" spans="1:31" ht="18" x14ac:dyDescent="0.25">
      <c r="A1" s="437" t="str">
        <f>NACIONAL!A1</f>
        <v>REZAGADO BONO ESPECIAL 2019</v>
      </c>
      <c r="B1" s="437"/>
      <c r="C1" s="437"/>
      <c r="D1" s="437"/>
      <c r="E1" s="437"/>
      <c r="F1" s="437"/>
      <c r="G1" s="437"/>
      <c r="H1" s="437"/>
      <c r="I1" s="437"/>
      <c r="J1" s="437"/>
      <c r="K1" s="437"/>
      <c r="L1" s="437"/>
      <c r="M1" s="437"/>
      <c r="N1" s="437"/>
      <c r="O1" s="437"/>
      <c r="P1" s="437"/>
      <c r="Q1" s="437"/>
      <c r="R1" s="437"/>
      <c r="S1" s="437"/>
      <c r="T1" s="437"/>
      <c r="U1" s="437"/>
      <c r="V1" s="437"/>
      <c r="W1" s="437"/>
      <c r="X1" s="437"/>
      <c r="Y1" s="437"/>
    </row>
    <row r="2" spans="1:31" ht="18" x14ac:dyDescent="0.25">
      <c r="A2" s="437" t="str">
        <f>NACIONAL!A2</f>
        <v>Ley Nº 21.196 Artículo 76º</v>
      </c>
      <c r="B2" s="437"/>
      <c r="C2" s="437"/>
      <c r="D2" s="437"/>
      <c r="E2" s="437"/>
      <c r="F2" s="437"/>
      <c r="G2" s="437"/>
      <c r="H2" s="437"/>
      <c r="I2" s="437"/>
      <c r="J2" s="437"/>
      <c r="K2" s="437"/>
      <c r="L2" s="437"/>
      <c r="M2" s="437"/>
      <c r="N2" s="437"/>
      <c r="O2" s="437"/>
      <c r="P2" s="437"/>
      <c r="Q2" s="437"/>
      <c r="R2" s="437"/>
      <c r="S2" s="437"/>
      <c r="T2" s="437"/>
      <c r="U2" s="437"/>
      <c r="V2" s="437"/>
      <c r="W2" s="437"/>
      <c r="X2" s="437"/>
      <c r="Y2" s="437"/>
    </row>
    <row r="4" spans="1:31" ht="18" x14ac:dyDescent="0.25">
      <c r="A4" s="437" t="s">
        <v>387</v>
      </c>
      <c r="B4" s="437"/>
      <c r="C4" s="437"/>
      <c r="D4" s="437"/>
      <c r="E4" s="437"/>
      <c r="F4" s="437"/>
      <c r="G4" s="437"/>
      <c r="H4" s="437"/>
      <c r="I4" s="437"/>
      <c r="J4" s="437"/>
      <c r="K4" s="437"/>
      <c r="L4" s="437"/>
      <c r="M4" s="437"/>
      <c r="N4" s="437"/>
      <c r="O4" s="437"/>
      <c r="P4" s="437"/>
      <c r="Q4" s="437"/>
      <c r="R4" s="437"/>
      <c r="S4" s="437"/>
      <c r="T4" s="437"/>
      <c r="U4" s="437"/>
      <c r="V4" s="437"/>
      <c r="W4" s="437"/>
      <c r="X4" s="437"/>
      <c r="Y4" s="437"/>
    </row>
    <row r="5" spans="1:31" ht="13.5" thickBot="1" x14ac:dyDescent="0.25"/>
    <row r="6" spans="1:31" s="34" customFormat="1" ht="18.75" customHeight="1" thickBot="1" x14ac:dyDescent="0.25">
      <c r="A6" s="446" t="s">
        <v>0</v>
      </c>
      <c r="B6" s="47"/>
      <c r="C6" s="448" t="s">
        <v>1</v>
      </c>
      <c r="D6" s="431" t="s">
        <v>2</v>
      </c>
      <c r="E6" s="432"/>
      <c r="F6" s="432"/>
      <c r="G6" s="433"/>
      <c r="H6" s="434" t="s">
        <v>3</v>
      </c>
      <c r="I6" s="435"/>
      <c r="J6" s="435"/>
      <c r="K6" s="436"/>
      <c r="L6" s="438" t="s">
        <v>4</v>
      </c>
      <c r="M6" s="439"/>
      <c r="N6" s="439"/>
      <c r="O6" s="440"/>
      <c r="P6" s="441" t="s">
        <v>5</v>
      </c>
      <c r="Q6" s="442"/>
      <c r="R6" s="442"/>
      <c r="S6" s="443"/>
      <c r="T6" s="450" t="s">
        <v>731</v>
      </c>
      <c r="U6" s="451"/>
      <c r="V6" s="451"/>
      <c r="W6" s="452"/>
      <c r="X6" s="444" t="s">
        <v>355</v>
      </c>
      <c r="Y6" s="445"/>
    </row>
    <row r="7" spans="1:31" s="31" customFormat="1" ht="99" customHeight="1" thickBot="1" x14ac:dyDescent="0.25">
      <c r="A7" s="447"/>
      <c r="B7" s="48" t="s">
        <v>405</v>
      </c>
      <c r="C7" s="449"/>
      <c r="D7" s="90" t="str">
        <f>NACIONAL!C7</f>
        <v>Pers. Remun Liq. &lt;= a $ 702.227 Noviembre</v>
      </c>
      <c r="E7" s="91" t="str">
        <f>NACIONAL!D7</f>
        <v>Monto Bono Esp. $ 190.180</v>
      </c>
      <c r="F7" s="91" t="str">
        <f>NACIONAL!E7</f>
        <v>Pers. Remun Liq. &gt; a $ 702.227 y Rem Bruta &lt;= $ 2.557.475</v>
      </c>
      <c r="G7" s="92" t="str">
        <f>NACIONAL!F7</f>
        <v>Monto Bono Esp. $ 94.062</v>
      </c>
      <c r="H7" s="90" t="str">
        <f>NACIONAL!G7</f>
        <v>Pers. Remun Liq. &lt;= a $ 702.227 Noviembre</v>
      </c>
      <c r="I7" s="91" t="str">
        <f>NACIONAL!H7</f>
        <v>Monto Bono Esp. $ 190.180</v>
      </c>
      <c r="J7" s="91" t="str">
        <f>NACIONAL!I7</f>
        <v>Pers. Remun Liq. &gt; a $ 702.227 y Rem Bruta &lt;= $ 2.557.475</v>
      </c>
      <c r="K7" s="93" t="str">
        <f>NACIONAL!J7</f>
        <v>Monto Bono Esp. $ 94.062</v>
      </c>
      <c r="L7" s="90" t="str">
        <f>NACIONAL!K7</f>
        <v>Pers. Remun Liq. &lt;= a $ 702.227 Noviembre</v>
      </c>
      <c r="M7" s="91" t="str">
        <f>NACIONAL!L7</f>
        <v>Monto Bono Esp. $ 190.180</v>
      </c>
      <c r="N7" s="91" t="str">
        <f>NACIONAL!M7</f>
        <v>Pers. Remun Liq. &gt; a $ 702.227 y Rem Bruta &lt;= $ 2.557.475</v>
      </c>
      <c r="O7" s="92" t="str">
        <f>NACIONAL!N7</f>
        <v>Monto Bono Esp. $ 94.062</v>
      </c>
      <c r="P7" s="90" t="str">
        <f>NACIONAL!O7</f>
        <v>Pers. Remun Liq. &lt;= a $ 702.227 Noviembre</v>
      </c>
      <c r="Q7" s="91" t="str">
        <f>NACIONAL!P7</f>
        <v>Monto Bono Esp. $ 190.180</v>
      </c>
      <c r="R7" s="91" t="str">
        <f>NACIONAL!Q7</f>
        <v>Pers. Remun Liq. &gt; a $ 702.227 y Rem Bruta &lt;= $ 2.557.475</v>
      </c>
      <c r="S7" s="92" t="str">
        <f>NACIONAL!R7</f>
        <v>Monto Bono Esp. $ 94.062</v>
      </c>
      <c r="T7" s="92" t="str">
        <f>NACIONAL!S7</f>
        <v>Pers. Remun Liq. &lt;= a $ 702.227 Noviembre</v>
      </c>
      <c r="U7" s="92" t="str">
        <f>NACIONAL!T7</f>
        <v>Monto Bono Esp. $ 190.180</v>
      </c>
      <c r="V7" s="92" t="str">
        <f>NACIONAL!U7</f>
        <v>Pers. Remun Liq. &gt; a $ 702.227 y Rem Bruta &lt;= $ 2.557.475</v>
      </c>
      <c r="W7" s="92" t="str">
        <f>NACIONAL!V7</f>
        <v>Monto Bono Esp. $ 94.062</v>
      </c>
      <c r="X7" s="94" t="s">
        <v>6</v>
      </c>
      <c r="Y7" s="95" t="s">
        <v>368</v>
      </c>
    </row>
    <row r="8" spans="1:31" s="31" customFormat="1" x14ac:dyDescent="0.2">
      <c r="A8" s="80">
        <v>1201</v>
      </c>
      <c r="B8" s="81" t="s">
        <v>398</v>
      </c>
      <c r="C8" s="82" t="s">
        <v>9</v>
      </c>
      <c r="D8" s="102"/>
      <c r="E8" s="103">
        <f t="shared" ref="E8:E14" si="0">D8*$G$18</f>
        <v>0</v>
      </c>
      <c r="F8" s="104"/>
      <c r="G8" s="105">
        <f t="shared" ref="G8:G14" si="1">F8*$G$19</f>
        <v>0</v>
      </c>
      <c r="H8" s="102"/>
      <c r="I8" s="103">
        <f t="shared" ref="I8:I14" si="2">H8*$G$18</f>
        <v>0</v>
      </c>
      <c r="J8" s="111"/>
      <c r="K8" s="105">
        <f t="shared" ref="K8:K14" si="3">J8*$G$19</f>
        <v>0</v>
      </c>
      <c r="L8" s="285"/>
      <c r="M8" s="286">
        <f t="shared" ref="M8:M14" si="4">L8*$G$18</f>
        <v>0</v>
      </c>
      <c r="N8" s="287"/>
      <c r="O8" s="288">
        <f t="shared" ref="O8:O14" si="5">N8*$G$19</f>
        <v>0</v>
      </c>
      <c r="P8" s="297"/>
      <c r="Q8" s="298">
        <f t="shared" ref="Q8:Q14" si="6">P8*$G$18</f>
        <v>0</v>
      </c>
      <c r="R8" s="299"/>
      <c r="S8" s="300">
        <f t="shared" ref="S8:S14" si="7">R8*$G$19</f>
        <v>0</v>
      </c>
      <c r="T8" s="118"/>
      <c r="U8" s="113">
        <f>T8*$G$18</f>
        <v>0</v>
      </c>
      <c r="V8" s="111"/>
      <c r="W8" s="114">
        <f>V8*$G$19</f>
        <v>0</v>
      </c>
      <c r="X8" s="122">
        <f>D8+F8+H8+J8+L8+N8+P8+R8+T8+V8</f>
        <v>0</v>
      </c>
      <c r="Y8" s="114">
        <f>E8+G8+I8+K8+M8+O8+Q8+S8+U8+W8</f>
        <v>0</v>
      </c>
      <c r="Z8" s="32"/>
      <c r="AB8" s="275"/>
      <c r="AC8" s="275"/>
      <c r="AD8" s="281"/>
      <c r="AE8" s="281"/>
    </row>
    <row r="9" spans="1:31" s="31" customFormat="1" x14ac:dyDescent="0.2">
      <c r="A9" s="80">
        <v>1203</v>
      </c>
      <c r="B9" s="81" t="s">
        <v>404</v>
      </c>
      <c r="C9" s="82" t="s">
        <v>10</v>
      </c>
      <c r="D9" s="83"/>
      <c r="E9" s="100">
        <f t="shared" si="0"/>
        <v>0</v>
      </c>
      <c r="F9" s="84"/>
      <c r="G9" s="106">
        <f t="shared" si="1"/>
        <v>0</v>
      </c>
      <c r="H9" s="83"/>
      <c r="I9" s="100">
        <f t="shared" si="2"/>
        <v>0</v>
      </c>
      <c r="J9" s="101"/>
      <c r="K9" s="106">
        <f t="shared" si="3"/>
        <v>0</v>
      </c>
      <c r="L9" s="293"/>
      <c r="M9" s="163">
        <f t="shared" si="4"/>
        <v>0</v>
      </c>
      <c r="N9" s="294"/>
      <c r="O9" s="177">
        <f t="shared" si="5"/>
        <v>0</v>
      </c>
      <c r="P9" s="119"/>
      <c r="Q9" s="86">
        <f t="shared" si="6"/>
        <v>0</v>
      </c>
      <c r="R9" s="101"/>
      <c r="S9" s="115">
        <f t="shared" si="7"/>
        <v>0</v>
      </c>
      <c r="T9" s="119">
        <f>2-1</f>
        <v>1</v>
      </c>
      <c r="U9" s="86">
        <f t="shared" ref="U9:U14" si="8">T9*$G$18</f>
        <v>190180</v>
      </c>
      <c r="V9" s="101">
        <f>24-24</f>
        <v>0</v>
      </c>
      <c r="W9" s="115">
        <f t="shared" ref="W9:W14" si="9">V9*$G$19</f>
        <v>0</v>
      </c>
      <c r="X9" s="123">
        <f t="shared" ref="X9:X14" si="10">D9+F9+H9+J9+L9+N9+P9+R9+T9+V9</f>
        <v>1</v>
      </c>
      <c r="Y9" s="115">
        <f t="shared" ref="Y9:Y14" si="11">E9+G9+I9+K9+M9+O9+Q9+S9+U9+W9</f>
        <v>190180</v>
      </c>
      <c r="Z9" s="32"/>
      <c r="AB9" s="275"/>
      <c r="AC9" s="275"/>
      <c r="AD9" s="281"/>
      <c r="AE9" s="281"/>
    </row>
    <row r="10" spans="1:31" s="31" customFormat="1" x14ac:dyDescent="0.2">
      <c r="A10" s="80">
        <v>1204</v>
      </c>
      <c r="B10" s="81" t="s">
        <v>399</v>
      </c>
      <c r="C10" s="82" t="s">
        <v>11</v>
      </c>
      <c r="D10" s="83"/>
      <c r="E10" s="100">
        <f t="shared" si="0"/>
        <v>0</v>
      </c>
      <c r="F10" s="84"/>
      <c r="G10" s="106">
        <f t="shared" si="1"/>
        <v>0</v>
      </c>
      <c r="H10" s="83"/>
      <c r="I10" s="100">
        <f t="shared" si="2"/>
        <v>0</v>
      </c>
      <c r="J10" s="101"/>
      <c r="K10" s="106">
        <f t="shared" si="3"/>
        <v>0</v>
      </c>
      <c r="L10" s="289"/>
      <c r="M10" s="290">
        <f t="shared" si="4"/>
        <v>0</v>
      </c>
      <c r="N10" s="291"/>
      <c r="O10" s="292">
        <f t="shared" si="5"/>
        <v>0</v>
      </c>
      <c r="P10" s="301"/>
      <c r="Q10" s="302">
        <f t="shared" si="6"/>
        <v>0</v>
      </c>
      <c r="R10" s="303"/>
      <c r="S10" s="304">
        <f t="shared" si="7"/>
        <v>0</v>
      </c>
      <c r="T10" s="119"/>
      <c r="U10" s="86">
        <f t="shared" si="8"/>
        <v>0</v>
      </c>
      <c r="V10" s="101"/>
      <c r="W10" s="115">
        <f t="shared" si="9"/>
        <v>0</v>
      </c>
      <c r="X10" s="123">
        <f t="shared" si="10"/>
        <v>0</v>
      </c>
      <c r="Y10" s="115">
        <f t="shared" si="11"/>
        <v>0</v>
      </c>
      <c r="Z10" s="32"/>
      <c r="AB10" s="275"/>
      <c r="AC10" s="275"/>
      <c r="AD10" s="281"/>
      <c r="AE10" s="281"/>
    </row>
    <row r="11" spans="1:31" s="31" customFormat="1" x14ac:dyDescent="0.2">
      <c r="A11" s="80">
        <v>1206</v>
      </c>
      <c r="B11" s="81" t="s">
        <v>403</v>
      </c>
      <c r="C11" s="82" t="s">
        <v>12</v>
      </c>
      <c r="D11" s="83"/>
      <c r="E11" s="100">
        <f t="shared" si="0"/>
        <v>0</v>
      </c>
      <c r="F11" s="84"/>
      <c r="G11" s="106">
        <f t="shared" si="1"/>
        <v>0</v>
      </c>
      <c r="H11" s="83"/>
      <c r="I11" s="100">
        <f t="shared" si="2"/>
        <v>0</v>
      </c>
      <c r="J11" s="101"/>
      <c r="K11" s="106">
        <f t="shared" si="3"/>
        <v>0</v>
      </c>
      <c r="L11" s="293"/>
      <c r="M11" s="163">
        <f t="shared" si="4"/>
        <v>0</v>
      </c>
      <c r="N11" s="294"/>
      <c r="O11" s="177">
        <f t="shared" si="5"/>
        <v>0</v>
      </c>
      <c r="P11" s="301"/>
      <c r="Q11" s="302">
        <f t="shared" si="6"/>
        <v>0</v>
      </c>
      <c r="R11" s="303"/>
      <c r="S11" s="304">
        <f t="shared" si="7"/>
        <v>0</v>
      </c>
      <c r="T11" s="119"/>
      <c r="U11" s="86">
        <f t="shared" si="8"/>
        <v>0</v>
      </c>
      <c r="V11" s="101"/>
      <c r="W11" s="115">
        <f t="shared" si="9"/>
        <v>0</v>
      </c>
      <c r="X11" s="123">
        <f t="shared" si="10"/>
        <v>0</v>
      </c>
      <c r="Y11" s="115">
        <f t="shared" si="11"/>
        <v>0</v>
      </c>
      <c r="Z11" s="32"/>
      <c r="AB11" s="275"/>
      <c r="AC11" s="275"/>
      <c r="AD11" s="281"/>
      <c r="AE11" s="281"/>
    </row>
    <row r="12" spans="1:31" s="31" customFormat="1" x14ac:dyDescent="0.2">
      <c r="A12" s="80">
        <v>1208</v>
      </c>
      <c r="B12" s="81" t="s">
        <v>400</v>
      </c>
      <c r="C12" s="82" t="s">
        <v>13</v>
      </c>
      <c r="D12" s="83"/>
      <c r="E12" s="100">
        <f t="shared" si="0"/>
        <v>0</v>
      </c>
      <c r="F12" s="84"/>
      <c r="G12" s="106">
        <f t="shared" si="1"/>
        <v>0</v>
      </c>
      <c r="H12" s="83"/>
      <c r="I12" s="100">
        <f t="shared" si="2"/>
        <v>0</v>
      </c>
      <c r="J12" s="101"/>
      <c r="K12" s="106">
        <f t="shared" si="3"/>
        <v>0</v>
      </c>
      <c r="L12" s="293"/>
      <c r="M12" s="163">
        <f t="shared" si="4"/>
        <v>0</v>
      </c>
      <c r="N12" s="294"/>
      <c r="O12" s="177">
        <f t="shared" si="5"/>
        <v>0</v>
      </c>
      <c r="P12" s="301"/>
      <c r="Q12" s="302">
        <f t="shared" si="6"/>
        <v>0</v>
      </c>
      <c r="R12" s="303"/>
      <c r="S12" s="304">
        <f t="shared" si="7"/>
        <v>0</v>
      </c>
      <c r="T12" s="301">
        <v>8</v>
      </c>
      <c r="U12" s="302">
        <f t="shared" si="8"/>
        <v>1521440</v>
      </c>
      <c r="V12" s="303">
        <v>11</v>
      </c>
      <c r="W12" s="304">
        <f t="shared" si="9"/>
        <v>1034682</v>
      </c>
      <c r="X12" s="123">
        <f t="shared" si="10"/>
        <v>19</v>
      </c>
      <c r="Y12" s="115">
        <f t="shared" si="11"/>
        <v>2556122</v>
      </c>
      <c r="Z12" s="32"/>
      <c r="AB12" s="275"/>
      <c r="AC12" s="275"/>
      <c r="AD12" s="281"/>
      <c r="AE12" s="281"/>
    </row>
    <row r="13" spans="1:31" s="31" customFormat="1" x14ac:dyDescent="0.2">
      <c r="A13" s="80">
        <v>1210</v>
      </c>
      <c r="B13" s="81" t="s">
        <v>402</v>
      </c>
      <c r="C13" s="82" t="s">
        <v>14</v>
      </c>
      <c r="D13" s="83"/>
      <c r="E13" s="100">
        <f t="shared" si="0"/>
        <v>0</v>
      </c>
      <c r="F13" s="84"/>
      <c r="G13" s="106">
        <f t="shared" si="1"/>
        <v>0</v>
      </c>
      <c r="H13" s="83"/>
      <c r="I13" s="100">
        <f t="shared" si="2"/>
        <v>0</v>
      </c>
      <c r="J13" s="101"/>
      <c r="K13" s="106">
        <f t="shared" si="3"/>
        <v>0</v>
      </c>
      <c r="L13" s="293"/>
      <c r="M13" s="163">
        <f t="shared" si="4"/>
        <v>0</v>
      </c>
      <c r="N13" s="294"/>
      <c r="O13" s="177">
        <f t="shared" si="5"/>
        <v>0</v>
      </c>
      <c r="P13" s="301"/>
      <c r="Q13" s="302">
        <f t="shared" si="6"/>
        <v>0</v>
      </c>
      <c r="R13" s="303"/>
      <c r="S13" s="304">
        <f t="shared" si="7"/>
        <v>0</v>
      </c>
      <c r="T13" s="119"/>
      <c r="U13" s="86">
        <f t="shared" si="8"/>
        <v>0</v>
      </c>
      <c r="V13" s="101"/>
      <c r="W13" s="115">
        <f t="shared" si="9"/>
        <v>0</v>
      </c>
      <c r="X13" s="123">
        <f t="shared" si="10"/>
        <v>0</v>
      </c>
      <c r="Y13" s="115">
        <f t="shared" si="11"/>
        <v>0</v>
      </c>
      <c r="Z13" s="32"/>
      <c r="AB13" s="275"/>
      <c r="AC13" s="275"/>
      <c r="AD13" s="281"/>
      <c r="AE13" s="281"/>
    </row>
    <row r="14" spans="1:31" s="31" customFormat="1" ht="13.5" thickBot="1" x14ac:dyDescent="0.25">
      <c r="A14" s="80">
        <v>1211</v>
      </c>
      <c r="B14" s="81" t="s">
        <v>401</v>
      </c>
      <c r="C14" s="82" t="s">
        <v>15</v>
      </c>
      <c r="D14" s="107"/>
      <c r="E14" s="108">
        <f t="shared" si="0"/>
        <v>0</v>
      </c>
      <c r="F14" s="109"/>
      <c r="G14" s="110">
        <f t="shared" si="1"/>
        <v>0</v>
      </c>
      <c r="H14" s="107"/>
      <c r="I14" s="108">
        <f t="shared" si="2"/>
        <v>0</v>
      </c>
      <c r="J14" s="112"/>
      <c r="K14" s="110">
        <f t="shared" si="3"/>
        <v>0</v>
      </c>
      <c r="L14" s="295"/>
      <c r="M14" s="179">
        <f t="shared" si="4"/>
        <v>0</v>
      </c>
      <c r="N14" s="296"/>
      <c r="O14" s="181">
        <f t="shared" si="5"/>
        <v>0</v>
      </c>
      <c r="P14" s="305">
        <v>201</v>
      </c>
      <c r="Q14" s="306">
        <f t="shared" si="6"/>
        <v>38226180</v>
      </c>
      <c r="R14" s="307">
        <v>64</v>
      </c>
      <c r="S14" s="308">
        <f t="shared" si="7"/>
        <v>6019968</v>
      </c>
      <c r="T14" s="120"/>
      <c r="U14" s="116">
        <f t="shared" si="8"/>
        <v>0</v>
      </c>
      <c r="V14" s="112"/>
      <c r="W14" s="117">
        <f t="shared" si="9"/>
        <v>0</v>
      </c>
      <c r="X14" s="124">
        <f t="shared" si="10"/>
        <v>265</v>
      </c>
      <c r="Y14" s="117">
        <f t="shared" si="11"/>
        <v>44246148</v>
      </c>
      <c r="Z14" s="32"/>
      <c r="AB14" s="275"/>
      <c r="AC14" s="275"/>
      <c r="AD14" s="281"/>
      <c r="AE14" s="281"/>
    </row>
    <row r="15" spans="1:31" s="31" customFormat="1" ht="13.5" thickBot="1" x14ac:dyDescent="0.25">
      <c r="A15" s="428" t="s">
        <v>18</v>
      </c>
      <c r="B15" s="429"/>
      <c r="C15" s="430"/>
      <c r="D15" s="96">
        <f t="shared" ref="D15:Y15" si="12">SUM(D8:D14)</f>
        <v>0</v>
      </c>
      <c r="E15" s="97">
        <f t="shared" si="12"/>
        <v>0</v>
      </c>
      <c r="F15" s="97">
        <f t="shared" si="12"/>
        <v>0</v>
      </c>
      <c r="G15" s="97">
        <f t="shared" si="12"/>
        <v>0</v>
      </c>
      <c r="H15" s="97">
        <f t="shared" si="12"/>
        <v>0</v>
      </c>
      <c r="I15" s="97">
        <f t="shared" si="12"/>
        <v>0</v>
      </c>
      <c r="J15" s="97">
        <f t="shared" si="12"/>
        <v>0</v>
      </c>
      <c r="K15" s="97">
        <f t="shared" si="12"/>
        <v>0</v>
      </c>
      <c r="L15" s="97">
        <f t="shared" si="12"/>
        <v>0</v>
      </c>
      <c r="M15" s="97">
        <f t="shared" si="12"/>
        <v>0</v>
      </c>
      <c r="N15" s="97">
        <f t="shared" si="12"/>
        <v>0</v>
      </c>
      <c r="O15" s="97">
        <f t="shared" si="12"/>
        <v>0</v>
      </c>
      <c r="P15" s="97">
        <f t="shared" si="12"/>
        <v>201</v>
      </c>
      <c r="Q15" s="97">
        <f t="shared" si="12"/>
        <v>38226180</v>
      </c>
      <c r="R15" s="97">
        <f t="shared" si="12"/>
        <v>64</v>
      </c>
      <c r="S15" s="98">
        <f t="shared" si="12"/>
        <v>6019968</v>
      </c>
      <c r="T15" s="98">
        <f t="shared" si="12"/>
        <v>9</v>
      </c>
      <c r="U15" s="98">
        <f t="shared" si="12"/>
        <v>1711620</v>
      </c>
      <c r="V15" s="98">
        <f t="shared" si="12"/>
        <v>11</v>
      </c>
      <c r="W15" s="99">
        <f t="shared" si="12"/>
        <v>1034682</v>
      </c>
      <c r="X15" s="97">
        <f t="shared" si="12"/>
        <v>285</v>
      </c>
      <c r="Y15" s="99">
        <f t="shared" si="12"/>
        <v>46992450</v>
      </c>
    </row>
    <row r="17" spans="3:7" ht="15" x14ac:dyDescent="0.25">
      <c r="C17" s="30"/>
      <c r="D17" s="4"/>
    </row>
    <row r="18" spans="3:7" ht="15" x14ac:dyDescent="0.25">
      <c r="C18" s="30"/>
      <c r="D18" s="4"/>
      <c r="F18" s="21" t="s">
        <v>369</v>
      </c>
      <c r="G18" s="22">
        <v>190180</v>
      </c>
    </row>
    <row r="19" spans="3:7" ht="15" x14ac:dyDescent="0.25">
      <c r="C19" s="30"/>
      <c r="D19" s="4"/>
      <c r="F19" s="21" t="s">
        <v>370</v>
      </c>
      <c r="G19" s="22">
        <v>94062</v>
      </c>
    </row>
    <row r="20" spans="3:7" ht="15" x14ac:dyDescent="0.25">
      <c r="C20" s="30"/>
      <c r="D20" s="4"/>
      <c r="G20" t="s">
        <v>371</v>
      </c>
    </row>
    <row r="21" spans="3:7" ht="15" x14ac:dyDescent="0.25">
      <c r="C21" s="30"/>
      <c r="D21" s="4"/>
    </row>
  </sheetData>
  <mergeCells count="12">
    <mergeCell ref="A15:C15"/>
    <mergeCell ref="D6:G6"/>
    <mergeCell ref="H6:K6"/>
    <mergeCell ref="A1:Y1"/>
    <mergeCell ref="A2:Y2"/>
    <mergeCell ref="A4:Y4"/>
    <mergeCell ref="L6:O6"/>
    <mergeCell ref="P6:S6"/>
    <mergeCell ref="X6:Y6"/>
    <mergeCell ref="A6:A7"/>
    <mergeCell ref="C6:C7"/>
    <mergeCell ref="T6:W6"/>
  </mergeCells>
  <phoneticPr fontId="2" type="noConversion"/>
  <printOptions horizontalCentered="1"/>
  <pageMargins left="1.1811023622047245" right="0.59055118110236227" top="0.98425196850393704" bottom="0.98425196850393704" header="0" footer="0"/>
  <pageSetup paperSize="5" scale="46" orientation="landscape" r:id="rId1"/>
  <headerFooter alignWithMargins="0">
    <oddHeader xml:space="preserve">&amp;L&amp;"Arial,Negrita"&amp;8Unidad de Información Municipal
capturarrhh.sinim.gov.cl
www.sinim.gov.cl
Depto. Finanzas Municipales
SUBDERE&amp;"Arial,Normal"&amp;10
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43"/>
  <sheetViews>
    <sheetView topLeftCell="M13" zoomScaleNormal="100" workbookViewId="0">
      <selection activeCell="Y38" sqref="Y38"/>
    </sheetView>
  </sheetViews>
  <sheetFormatPr baseColWidth="10" defaultRowHeight="12.75" x14ac:dyDescent="0.2"/>
  <cols>
    <col min="1" max="1" width="8.7109375" style="23" customWidth="1"/>
    <col min="2" max="2" width="14.42578125" style="23" customWidth="1"/>
    <col min="3" max="3" width="20.5703125" style="23" customWidth="1"/>
    <col min="4" max="4" width="12" customWidth="1"/>
    <col min="5" max="5" width="17.42578125" customWidth="1"/>
    <col min="6" max="6" width="17" customWidth="1"/>
    <col min="7" max="7" width="15.28515625" customWidth="1"/>
    <col min="8" max="8" width="12.42578125" customWidth="1"/>
    <col min="9" max="9" width="16.28515625" customWidth="1"/>
    <col min="10" max="10" width="12" customWidth="1"/>
    <col min="11" max="11" width="14.5703125" customWidth="1"/>
    <col min="12" max="12" width="12.140625" customWidth="1"/>
    <col min="13" max="13" width="13.42578125" customWidth="1"/>
    <col min="14" max="14" width="13" customWidth="1"/>
    <col min="15" max="15" width="13.42578125" customWidth="1"/>
    <col min="16" max="16" width="12" customWidth="1"/>
    <col min="17" max="17" width="14.5703125" customWidth="1"/>
    <col min="18" max="18" width="13" customWidth="1"/>
    <col min="19" max="19" width="13.28515625" customWidth="1"/>
    <col min="20" max="20" width="11.7109375" customWidth="1"/>
    <col min="21" max="21" width="15.7109375" customWidth="1"/>
    <col min="22" max="22" width="11.7109375" customWidth="1"/>
    <col min="23" max="23" width="14.5703125" customWidth="1"/>
    <col min="24" max="24" width="12" customWidth="1"/>
    <col min="25" max="25" width="18.28515625" customWidth="1"/>
    <col min="26" max="27" width="11.42578125" customWidth="1"/>
  </cols>
  <sheetData>
    <row r="1" spans="1:35" ht="18" x14ac:dyDescent="0.25">
      <c r="A1" s="437" t="str">
        <f>NACIONAL!A1</f>
        <v>REZAGADO BONO ESPECIAL 2019</v>
      </c>
      <c r="B1" s="437"/>
      <c r="C1" s="437"/>
      <c r="D1" s="437"/>
      <c r="E1" s="437"/>
      <c r="F1" s="437"/>
      <c r="G1" s="437"/>
      <c r="H1" s="437"/>
      <c r="I1" s="437"/>
      <c r="J1" s="437"/>
      <c r="K1" s="437"/>
      <c r="L1" s="437"/>
      <c r="M1" s="437"/>
      <c r="N1" s="437"/>
      <c r="O1" s="437"/>
      <c r="P1" s="437"/>
      <c r="Q1" s="437"/>
      <c r="R1" s="437"/>
      <c r="S1" s="437"/>
      <c r="T1" s="437"/>
      <c r="U1" s="437"/>
      <c r="V1" s="437"/>
      <c r="W1" s="437"/>
      <c r="X1" s="437"/>
      <c r="Y1" s="437"/>
    </row>
    <row r="2" spans="1:35" ht="18" x14ac:dyDescent="0.25">
      <c r="A2" s="437" t="str">
        <f>NACIONAL!A2</f>
        <v>Ley Nº 21.196 Artículo 76º</v>
      </c>
      <c r="B2" s="437"/>
      <c r="C2" s="437"/>
      <c r="D2" s="437"/>
      <c r="E2" s="437"/>
      <c r="F2" s="437"/>
      <c r="G2" s="437"/>
      <c r="H2" s="437"/>
      <c r="I2" s="437"/>
      <c r="J2" s="437"/>
      <c r="K2" s="437"/>
      <c r="L2" s="437"/>
      <c r="M2" s="437"/>
      <c r="N2" s="437"/>
      <c r="O2" s="437"/>
      <c r="P2" s="437"/>
      <c r="Q2" s="437"/>
      <c r="R2" s="437"/>
      <c r="S2" s="437"/>
      <c r="T2" s="437"/>
      <c r="U2" s="437"/>
      <c r="V2" s="437"/>
      <c r="W2" s="437"/>
      <c r="X2" s="437"/>
      <c r="Y2" s="437"/>
    </row>
    <row r="4" spans="1:35" ht="18" x14ac:dyDescent="0.25">
      <c r="A4" s="437" t="s">
        <v>394</v>
      </c>
      <c r="B4" s="437"/>
      <c r="C4" s="437"/>
      <c r="D4" s="437"/>
      <c r="E4" s="437"/>
      <c r="F4" s="437"/>
      <c r="G4" s="437"/>
      <c r="H4" s="437"/>
      <c r="I4" s="437"/>
      <c r="J4" s="437"/>
      <c r="K4" s="437"/>
      <c r="L4" s="437"/>
      <c r="M4" s="437"/>
      <c r="N4" s="437"/>
      <c r="O4" s="437"/>
      <c r="P4" s="437"/>
      <c r="Q4" s="437"/>
      <c r="R4" s="437"/>
      <c r="S4" s="437"/>
      <c r="T4" s="437"/>
      <c r="U4" s="437"/>
      <c r="V4" s="437"/>
      <c r="W4" s="437"/>
      <c r="X4" s="437"/>
      <c r="Y4" s="437"/>
    </row>
    <row r="5" spans="1:35" ht="13.5" thickBot="1" x14ac:dyDescent="0.25"/>
    <row r="6" spans="1:35" ht="15.75" customHeight="1" thickBot="1" x14ac:dyDescent="0.25">
      <c r="A6" s="446" t="s">
        <v>0</v>
      </c>
      <c r="B6" s="460" t="s">
        <v>405</v>
      </c>
      <c r="C6" s="448" t="s">
        <v>1</v>
      </c>
      <c r="D6" s="431" t="s">
        <v>2</v>
      </c>
      <c r="E6" s="432"/>
      <c r="F6" s="432"/>
      <c r="G6" s="433"/>
      <c r="H6" s="434" t="s">
        <v>3</v>
      </c>
      <c r="I6" s="435"/>
      <c r="J6" s="435"/>
      <c r="K6" s="436"/>
      <c r="L6" s="438" t="s">
        <v>4</v>
      </c>
      <c r="M6" s="439"/>
      <c r="N6" s="439"/>
      <c r="O6" s="440"/>
      <c r="P6" s="441" t="s">
        <v>5</v>
      </c>
      <c r="Q6" s="442"/>
      <c r="R6" s="442"/>
      <c r="S6" s="443"/>
      <c r="T6" s="450" t="s">
        <v>731</v>
      </c>
      <c r="U6" s="451"/>
      <c r="V6" s="451"/>
      <c r="W6" s="452"/>
      <c r="X6" s="444" t="s">
        <v>355</v>
      </c>
      <c r="Y6" s="445"/>
    </row>
    <row r="7" spans="1:35" s="31" customFormat="1" ht="95.25" customHeight="1" thickBot="1" x14ac:dyDescent="0.25">
      <c r="A7" s="447"/>
      <c r="B7" s="461"/>
      <c r="C7" s="449"/>
      <c r="D7" s="90" t="str">
        <f>NACIONAL!C7</f>
        <v>Pers. Remun Liq. &lt;= a $ 702.227 Noviembre</v>
      </c>
      <c r="E7" s="91" t="str">
        <f>NACIONAL!D7</f>
        <v>Monto Bono Esp. $ 190.180</v>
      </c>
      <c r="F7" s="91" t="str">
        <f>NACIONAL!E7</f>
        <v>Pers. Remun Liq. &gt; a $ 702.227 y Rem Bruta &lt;= $ 2.557.475</v>
      </c>
      <c r="G7" s="92" t="str">
        <f>NACIONAL!F7</f>
        <v>Monto Bono Esp. $ 94.062</v>
      </c>
      <c r="H7" s="90" t="str">
        <f>NACIONAL!G7</f>
        <v>Pers. Remun Liq. &lt;= a $ 702.227 Noviembre</v>
      </c>
      <c r="I7" s="91" t="str">
        <f>NACIONAL!H7</f>
        <v>Monto Bono Esp. $ 190.180</v>
      </c>
      <c r="J7" s="91" t="str">
        <f>NACIONAL!I7</f>
        <v>Pers. Remun Liq. &gt; a $ 702.227 y Rem Bruta &lt;= $ 2.557.475</v>
      </c>
      <c r="K7" s="92" t="str">
        <f>NACIONAL!J7</f>
        <v>Monto Bono Esp. $ 94.062</v>
      </c>
      <c r="L7" s="90" t="str">
        <f>NACIONAL!K7</f>
        <v>Pers. Remun Liq. &lt;= a $ 702.227 Noviembre</v>
      </c>
      <c r="M7" s="91" t="str">
        <f>NACIONAL!L7</f>
        <v>Monto Bono Esp. $ 190.180</v>
      </c>
      <c r="N7" s="91" t="str">
        <f>NACIONAL!M7</f>
        <v>Pers. Remun Liq. &gt; a $ 702.227 y Rem Bruta &lt;= $ 2.557.475</v>
      </c>
      <c r="O7" s="92" t="str">
        <f>NACIONAL!N7</f>
        <v>Monto Bono Esp. $ 94.062</v>
      </c>
      <c r="P7" s="90" t="str">
        <f>NACIONAL!O7</f>
        <v>Pers. Remun Liq. &lt;= a $ 702.227 Noviembre</v>
      </c>
      <c r="Q7" s="91" t="str">
        <f>NACIONAL!P7</f>
        <v>Monto Bono Esp. $ 190.180</v>
      </c>
      <c r="R7" s="91" t="str">
        <f>NACIONAL!Q7</f>
        <v>Pers. Remun Liq. &gt; a $ 702.227 y Rem Bruta &lt;= $ 2.557.475</v>
      </c>
      <c r="S7" s="92" t="str">
        <f>NACIONAL!R7</f>
        <v>Monto Bono Esp. $ 94.062</v>
      </c>
      <c r="T7" s="92" t="str">
        <f>NACIONAL!S7</f>
        <v>Pers. Remun Liq. &lt;= a $ 702.227 Noviembre</v>
      </c>
      <c r="U7" s="92" t="str">
        <f>NACIONAL!T7</f>
        <v>Monto Bono Esp. $ 190.180</v>
      </c>
      <c r="V7" s="92" t="str">
        <f>NACIONAL!U7</f>
        <v>Pers. Remun Liq. &gt; a $ 702.227 y Rem Bruta &lt;= $ 2.557.475</v>
      </c>
      <c r="W7" s="92" t="str">
        <f>NACIONAL!V7</f>
        <v>Monto Bono Esp. $ 94.062</v>
      </c>
      <c r="X7" s="94" t="s">
        <v>6</v>
      </c>
      <c r="Y7" s="95" t="s">
        <v>368</v>
      </c>
    </row>
    <row r="8" spans="1:35" s="156" customFormat="1" x14ac:dyDescent="0.2">
      <c r="A8" s="195">
        <v>10201</v>
      </c>
      <c r="B8" s="195" t="s">
        <v>645</v>
      </c>
      <c r="C8" s="198" t="s">
        <v>252</v>
      </c>
      <c r="D8" s="136"/>
      <c r="E8" s="137">
        <f t="shared" ref="E8:E37" si="0">D8*$G$42</f>
        <v>0</v>
      </c>
      <c r="F8" s="138"/>
      <c r="G8" s="137">
        <f t="shared" ref="G8:G37" si="1">F8*$G$43</f>
        <v>0</v>
      </c>
      <c r="H8" s="170">
        <v>6</v>
      </c>
      <c r="I8" s="137">
        <f t="shared" ref="I8:I37" si="2">H8*$G$42</f>
        <v>1141080</v>
      </c>
      <c r="J8" s="170">
        <v>5</v>
      </c>
      <c r="K8" s="137">
        <f t="shared" ref="K8:K37" si="3">J8*$G$43</f>
        <v>470310</v>
      </c>
      <c r="L8" s="332"/>
      <c r="M8" s="310">
        <f t="shared" ref="M8:M37" si="4">L8*$G$42</f>
        <v>0</v>
      </c>
      <c r="N8" s="332"/>
      <c r="O8" s="310">
        <f t="shared" ref="O8:O37" si="5">N8*$G$43</f>
        <v>0</v>
      </c>
      <c r="P8" s="170"/>
      <c r="Q8" s="137">
        <f t="shared" ref="Q8:Q37" si="6">P8*$G$42</f>
        <v>0</v>
      </c>
      <c r="R8" s="170"/>
      <c r="S8" s="137">
        <f t="shared" ref="S8:S37" si="7">R8*$G$43</f>
        <v>0</v>
      </c>
      <c r="T8" s="170"/>
      <c r="U8" s="137">
        <f>T8*$G$42</f>
        <v>0</v>
      </c>
      <c r="V8" s="170"/>
      <c r="W8" s="137">
        <f>V8*$G$43</f>
        <v>0</v>
      </c>
      <c r="X8" s="113">
        <f>D8+F8+H8+J8+L8+N8+P8+R8+T8+V8</f>
        <v>11</v>
      </c>
      <c r="Y8" s="114">
        <f>E8+G8+I8+K8+M8+O8+Q8+S8+U8+W8</f>
        <v>1611390</v>
      </c>
      <c r="AD8" s="275"/>
      <c r="AE8" s="275"/>
      <c r="AF8" s="275"/>
      <c r="AG8" s="281"/>
      <c r="AH8" s="281"/>
      <c r="AI8" s="281"/>
    </row>
    <row r="9" spans="1:35" s="156" customFormat="1" x14ac:dyDescent="0.2">
      <c r="A9" s="195">
        <v>10202</v>
      </c>
      <c r="B9" s="195" t="s">
        <v>654</v>
      </c>
      <c r="C9" s="198" t="s">
        <v>253</v>
      </c>
      <c r="D9" s="140"/>
      <c r="E9" s="135">
        <f t="shared" si="0"/>
        <v>0</v>
      </c>
      <c r="F9" s="128"/>
      <c r="G9" s="135">
        <f t="shared" si="1"/>
        <v>0</v>
      </c>
      <c r="H9" s="167">
        <v>1</v>
      </c>
      <c r="I9" s="135">
        <f t="shared" si="2"/>
        <v>190180</v>
      </c>
      <c r="J9" s="167">
        <v>2</v>
      </c>
      <c r="K9" s="135">
        <f t="shared" si="3"/>
        <v>188124</v>
      </c>
      <c r="L9" s="159"/>
      <c r="M9" s="163">
        <f t="shared" si="4"/>
        <v>0</v>
      </c>
      <c r="N9" s="159"/>
      <c r="O9" s="163">
        <f t="shared" si="5"/>
        <v>0</v>
      </c>
      <c r="P9" s="167"/>
      <c r="Q9" s="135">
        <f t="shared" si="6"/>
        <v>0</v>
      </c>
      <c r="R9" s="167"/>
      <c r="S9" s="135">
        <f t="shared" si="7"/>
        <v>0</v>
      </c>
      <c r="T9" s="325"/>
      <c r="U9" s="302">
        <f t="shared" ref="U9:U37" si="8">T9*$G$42</f>
        <v>0</v>
      </c>
      <c r="V9" s="325"/>
      <c r="W9" s="302">
        <f t="shared" ref="W9:W37" si="9">V9*$G$43</f>
        <v>0</v>
      </c>
      <c r="X9" s="86">
        <f t="shared" ref="X9:X37" si="10">D9+F9+H9+J9+L9+N9+P9+R9+T9+V9</f>
        <v>3</v>
      </c>
      <c r="Y9" s="115">
        <f t="shared" ref="Y9:Y37" si="11">E9+G9+I9+K9+M9+O9+Q9+S9+U9+W9</f>
        <v>378304</v>
      </c>
      <c r="AD9" s="275"/>
      <c r="AE9" s="275"/>
      <c r="AF9" s="275"/>
      <c r="AG9" s="281"/>
      <c r="AH9" s="281"/>
      <c r="AI9" s="281"/>
    </row>
    <row r="10" spans="1:35" s="156" customFormat="1" x14ac:dyDescent="0.2">
      <c r="A10" s="195">
        <v>10203</v>
      </c>
      <c r="B10" s="195" t="s">
        <v>648</v>
      </c>
      <c r="C10" s="198" t="s">
        <v>254</v>
      </c>
      <c r="D10" s="140"/>
      <c r="E10" s="135">
        <f t="shared" si="0"/>
        <v>0</v>
      </c>
      <c r="F10" s="128"/>
      <c r="G10" s="135">
        <f t="shared" si="1"/>
        <v>0</v>
      </c>
      <c r="H10" s="167"/>
      <c r="I10" s="135">
        <f t="shared" si="2"/>
        <v>0</v>
      </c>
      <c r="J10" s="167"/>
      <c r="K10" s="135">
        <f t="shared" si="3"/>
        <v>0</v>
      </c>
      <c r="L10" s="159"/>
      <c r="M10" s="163">
        <f t="shared" si="4"/>
        <v>0</v>
      </c>
      <c r="N10" s="159"/>
      <c r="O10" s="163">
        <f t="shared" si="5"/>
        <v>0</v>
      </c>
      <c r="P10" s="167"/>
      <c r="Q10" s="135">
        <f t="shared" si="6"/>
        <v>0</v>
      </c>
      <c r="R10" s="167"/>
      <c r="S10" s="135">
        <f t="shared" si="7"/>
        <v>0</v>
      </c>
      <c r="T10" s="167"/>
      <c r="U10" s="135">
        <f t="shared" si="8"/>
        <v>0</v>
      </c>
      <c r="V10" s="167"/>
      <c r="W10" s="135">
        <f t="shared" si="9"/>
        <v>0</v>
      </c>
      <c r="X10" s="86">
        <f t="shared" si="10"/>
        <v>0</v>
      </c>
      <c r="Y10" s="115">
        <f t="shared" si="11"/>
        <v>0</v>
      </c>
      <c r="AD10" s="275"/>
      <c r="AE10" s="275"/>
      <c r="AF10" s="275"/>
      <c r="AG10" s="281"/>
      <c r="AH10" s="281"/>
      <c r="AI10" s="281"/>
    </row>
    <row r="11" spans="1:35" s="156" customFormat="1" x14ac:dyDescent="0.2">
      <c r="A11" s="195">
        <v>10204</v>
      </c>
      <c r="B11" s="195" t="s">
        <v>651</v>
      </c>
      <c r="C11" s="198" t="s">
        <v>255</v>
      </c>
      <c r="D11" s="140"/>
      <c r="E11" s="135">
        <f t="shared" si="0"/>
        <v>0</v>
      </c>
      <c r="F11" s="128"/>
      <c r="G11" s="135">
        <f t="shared" si="1"/>
        <v>0</v>
      </c>
      <c r="H11" s="167"/>
      <c r="I11" s="135">
        <f t="shared" si="2"/>
        <v>0</v>
      </c>
      <c r="J11" s="167"/>
      <c r="K11" s="135">
        <f t="shared" si="3"/>
        <v>0</v>
      </c>
      <c r="L11" s="159"/>
      <c r="M11" s="163">
        <f t="shared" si="4"/>
        <v>0</v>
      </c>
      <c r="N11" s="159"/>
      <c r="O11" s="163">
        <f t="shared" si="5"/>
        <v>0</v>
      </c>
      <c r="P11" s="167"/>
      <c r="Q11" s="135">
        <f t="shared" si="6"/>
        <v>0</v>
      </c>
      <c r="R11" s="167"/>
      <c r="S11" s="135">
        <f t="shared" si="7"/>
        <v>0</v>
      </c>
      <c r="T11" s="167"/>
      <c r="U11" s="135">
        <f t="shared" si="8"/>
        <v>0</v>
      </c>
      <c r="V11" s="167"/>
      <c r="W11" s="135">
        <f t="shared" si="9"/>
        <v>0</v>
      </c>
      <c r="X11" s="86">
        <f t="shared" si="10"/>
        <v>0</v>
      </c>
      <c r="Y11" s="115">
        <f t="shared" si="11"/>
        <v>0</v>
      </c>
      <c r="AD11" s="275"/>
      <c r="AE11" s="275"/>
      <c r="AF11" s="275"/>
      <c r="AG11" s="281"/>
      <c r="AH11" s="281"/>
      <c r="AI11" s="281"/>
    </row>
    <row r="12" spans="1:35" s="156" customFormat="1" x14ac:dyDescent="0.2">
      <c r="A12" s="195">
        <v>10205</v>
      </c>
      <c r="B12" s="195" t="s">
        <v>652</v>
      </c>
      <c r="C12" s="198" t="s">
        <v>256</v>
      </c>
      <c r="D12" s="140"/>
      <c r="E12" s="135">
        <f t="shared" si="0"/>
        <v>0</v>
      </c>
      <c r="F12" s="128"/>
      <c r="G12" s="135">
        <f t="shared" si="1"/>
        <v>0</v>
      </c>
      <c r="H12" s="167"/>
      <c r="I12" s="135">
        <f t="shared" si="2"/>
        <v>0</v>
      </c>
      <c r="J12" s="167"/>
      <c r="K12" s="135">
        <f t="shared" si="3"/>
        <v>0</v>
      </c>
      <c r="L12" s="159"/>
      <c r="M12" s="163">
        <f t="shared" si="4"/>
        <v>0</v>
      </c>
      <c r="N12" s="159"/>
      <c r="O12" s="163">
        <f t="shared" si="5"/>
        <v>0</v>
      </c>
      <c r="P12" s="325"/>
      <c r="Q12" s="302">
        <f t="shared" si="6"/>
        <v>0</v>
      </c>
      <c r="R12" s="325"/>
      <c r="S12" s="302">
        <f t="shared" si="7"/>
        <v>0</v>
      </c>
      <c r="T12" s="325">
        <v>15</v>
      </c>
      <c r="U12" s="302">
        <f t="shared" si="8"/>
        <v>2852700</v>
      </c>
      <c r="V12" s="325">
        <v>25</v>
      </c>
      <c r="W12" s="302">
        <f t="shared" si="9"/>
        <v>2351550</v>
      </c>
      <c r="X12" s="86">
        <f t="shared" si="10"/>
        <v>40</v>
      </c>
      <c r="Y12" s="115">
        <f t="shared" si="11"/>
        <v>5204250</v>
      </c>
      <c r="AD12" s="275"/>
      <c r="AE12" s="275"/>
      <c r="AF12" s="275"/>
      <c r="AG12" s="281"/>
      <c r="AH12" s="281"/>
      <c r="AI12" s="281"/>
    </row>
    <row r="13" spans="1:35" s="156" customFormat="1" x14ac:dyDescent="0.2">
      <c r="A13" s="195">
        <v>10206</v>
      </c>
      <c r="B13" s="195" t="s">
        <v>650</v>
      </c>
      <c r="C13" s="198" t="s">
        <v>257</v>
      </c>
      <c r="D13" s="140"/>
      <c r="E13" s="135">
        <f t="shared" si="0"/>
        <v>0</v>
      </c>
      <c r="F13" s="128"/>
      <c r="G13" s="135">
        <f t="shared" si="1"/>
        <v>0</v>
      </c>
      <c r="H13" s="167">
        <v>2</v>
      </c>
      <c r="I13" s="135">
        <f t="shared" si="2"/>
        <v>380360</v>
      </c>
      <c r="J13" s="167"/>
      <c r="K13" s="135">
        <f t="shared" si="3"/>
        <v>0</v>
      </c>
      <c r="L13" s="159"/>
      <c r="M13" s="163">
        <f t="shared" si="4"/>
        <v>0</v>
      </c>
      <c r="N13" s="159"/>
      <c r="O13" s="163">
        <f t="shared" si="5"/>
        <v>0</v>
      </c>
      <c r="P13" s="167"/>
      <c r="Q13" s="135">
        <f t="shared" si="6"/>
        <v>0</v>
      </c>
      <c r="R13" s="167"/>
      <c r="S13" s="135">
        <f t="shared" si="7"/>
        <v>0</v>
      </c>
      <c r="T13" s="167"/>
      <c r="U13" s="135">
        <f t="shared" si="8"/>
        <v>0</v>
      </c>
      <c r="V13" s="167"/>
      <c r="W13" s="135">
        <f t="shared" si="9"/>
        <v>0</v>
      </c>
      <c r="X13" s="86">
        <f t="shared" si="10"/>
        <v>2</v>
      </c>
      <c r="Y13" s="115">
        <f t="shared" si="11"/>
        <v>380360</v>
      </c>
      <c r="AD13" s="275"/>
      <c r="AE13" s="275"/>
      <c r="AF13" s="275"/>
      <c r="AG13" s="281"/>
      <c r="AH13" s="281"/>
      <c r="AI13" s="281"/>
    </row>
    <row r="14" spans="1:35" s="156" customFormat="1" ht="25.5" x14ac:dyDescent="0.2">
      <c r="A14" s="195">
        <v>10207</v>
      </c>
      <c r="B14" s="195" t="s">
        <v>653</v>
      </c>
      <c r="C14" s="198" t="s">
        <v>258</v>
      </c>
      <c r="D14" s="140"/>
      <c r="E14" s="135">
        <f t="shared" si="0"/>
        <v>0</v>
      </c>
      <c r="F14" s="128"/>
      <c r="G14" s="135">
        <f t="shared" si="1"/>
        <v>0</v>
      </c>
      <c r="H14" s="167"/>
      <c r="I14" s="135">
        <f t="shared" si="2"/>
        <v>0</v>
      </c>
      <c r="J14" s="167"/>
      <c r="K14" s="135">
        <f t="shared" si="3"/>
        <v>0</v>
      </c>
      <c r="L14" s="159"/>
      <c r="M14" s="163">
        <f t="shared" si="4"/>
        <v>0</v>
      </c>
      <c r="N14" s="159"/>
      <c r="O14" s="163">
        <f t="shared" si="5"/>
        <v>0</v>
      </c>
      <c r="P14" s="167"/>
      <c r="Q14" s="135">
        <f t="shared" si="6"/>
        <v>0</v>
      </c>
      <c r="R14" s="167"/>
      <c r="S14" s="135">
        <f t="shared" si="7"/>
        <v>0</v>
      </c>
      <c r="T14" s="325"/>
      <c r="U14" s="302">
        <f t="shared" si="8"/>
        <v>0</v>
      </c>
      <c r="V14" s="325"/>
      <c r="W14" s="302">
        <f t="shared" si="9"/>
        <v>0</v>
      </c>
      <c r="X14" s="86">
        <f t="shared" si="10"/>
        <v>0</v>
      </c>
      <c r="Y14" s="115">
        <f t="shared" si="11"/>
        <v>0</v>
      </c>
      <c r="AD14" s="275"/>
      <c r="AE14" s="275"/>
      <c r="AF14" s="275"/>
      <c r="AG14" s="281"/>
      <c r="AH14" s="281"/>
      <c r="AI14" s="281"/>
    </row>
    <row r="15" spans="1:35" s="156" customFormat="1" x14ac:dyDescent="0.2">
      <c r="A15" s="195">
        <v>10301</v>
      </c>
      <c r="B15" s="195" t="s">
        <v>629</v>
      </c>
      <c r="C15" s="198" t="s">
        <v>259</v>
      </c>
      <c r="D15" s="140"/>
      <c r="E15" s="135">
        <f t="shared" si="0"/>
        <v>0</v>
      </c>
      <c r="F15" s="128"/>
      <c r="G15" s="135">
        <f t="shared" si="1"/>
        <v>0</v>
      </c>
      <c r="H15" s="167"/>
      <c r="I15" s="135">
        <f t="shared" si="2"/>
        <v>0</v>
      </c>
      <c r="J15" s="167"/>
      <c r="K15" s="135">
        <f t="shared" si="3"/>
        <v>0</v>
      </c>
      <c r="L15" s="317"/>
      <c r="M15" s="362">
        <f t="shared" si="4"/>
        <v>0</v>
      </c>
      <c r="N15" s="317"/>
      <c r="O15" s="362">
        <f t="shared" si="5"/>
        <v>0</v>
      </c>
      <c r="P15" s="167"/>
      <c r="Q15" s="135">
        <f t="shared" si="6"/>
        <v>0</v>
      </c>
      <c r="R15" s="167"/>
      <c r="S15" s="135">
        <f t="shared" si="7"/>
        <v>0</v>
      </c>
      <c r="T15" s="167"/>
      <c r="U15" s="135">
        <f t="shared" si="8"/>
        <v>0</v>
      </c>
      <c r="V15" s="167"/>
      <c r="W15" s="135">
        <f t="shared" si="9"/>
        <v>0</v>
      </c>
      <c r="X15" s="86">
        <f t="shared" si="10"/>
        <v>0</v>
      </c>
      <c r="Y15" s="115">
        <f t="shared" si="11"/>
        <v>0</v>
      </c>
      <c r="AD15" s="275"/>
      <c r="AE15" s="275"/>
      <c r="AF15" s="275"/>
      <c r="AG15" s="281"/>
      <c r="AH15" s="281"/>
      <c r="AI15" s="281"/>
    </row>
    <row r="16" spans="1:35" s="156" customFormat="1" x14ac:dyDescent="0.2">
      <c r="A16" s="195">
        <v>10302</v>
      </c>
      <c r="B16" s="195" t="s">
        <v>632</v>
      </c>
      <c r="C16" s="198" t="s">
        <v>260</v>
      </c>
      <c r="D16" s="140"/>
      <c r="E16" s="135">
        <f t="shared" si="0"/>
        <v>0</v>
      </c>
      <c r="F16" s="128"/>
      <c r="G16" s="135">
        <f t="shared" si="1"/>
        <v>0</v>
      </c>
      <c r="H16" s="167"/>
      <c r="I16" s="135">
        <f t="shared" si="2"/>
        <v>0</v>
      </c>
      <c r="J16" s="167"/>
      <c r="K16" s="135">
        <f t="shared" si="3"/>
        <v>0</v>
      </c>
      <c r="L16" s="159"/>
      <c r="M16" s="163">
        <f t="shared" si="4"/>
        <v>0</v>
      </c>
      <c r="N16" s="159"/>
      <c r="O16" s="163">
        <f t="shared" si="5"/>
        <v>0</v>
      </c>
      <c r="P16" s="167"/>
      <c r="Q16" s="135">
        <f t="shared" si="6"/>
        <v>0</v>
      </c>
      <c r="R16" s="167"/>
      <c r="S16" s="135">
        <f t="shared" si="7"/>
        <v>0</v>
      </c>
      <c r="T16" s="167"/>
      <c r="U16" s="135">
        <f t="shared" si="8"/>
        <v>0</v>
      </c>
      <c r="V16" s="167"/>
      <c r="W16" s="135">
        <f t="shared" si="9"/>
        <v>0</v>
      </c>
      <c r="X16" s="86">
        <f t="shared" si="10"/>
        <v>0</v>
      </c>
      <c r="Y16" s="115">
        <f t="shared" si="11"/>
        <v>0</v>
      </c>
      <c r="AD16" s="275"/>
      <c r="AE16" s="275"/>
      <c r="AF16" s="275"/>
      <c r="AG16" s="281"/>
      <c r="AH16" s="281"/>
      <c r="AI16" s="281"/>
    </row>
    <row r="17" spans="1:35" s="156" customFormat="1" x14ac:dyDescent="0.2">
      <c r="A17" s="195">
        <v>10303</v>
      </c>
      <c r="B17" s="195" t="s">
        <v>637</v>
      </c>
      <c r="C17" s="198" t="s">
        <v>261</v>
      </c>
      <c r="D17" s="140"/>
      <c r="E17" s="135">
        <f t="shared" si="0"/>
        <v>0</v>
      </c>
      <c r="F17" s="128"/>
      <c r="G17" s="135">
        <f t="shared" si="1"/>
        <v>0</v>
      </c>
      <c r="H17" s="167"/>
      <c r="I17" s="135">
        <f t="shared" si="2"/>
        <v>0</v>
      </c>
      <c r="J17" s="167"/>
      <c r="K17" s="135">
        <f t="shared" si="3"/>
        <v>0</v>
      </c>
      <c r="L17" s="159"/>
      <c r="M17" s="163">
        <f t="shared" si="4"/>
        <v>0</v>
      </c>
      <c r="N17" s="159"/>
      <c r="O17" s="163">
        <f t="shared" si="5"/>
        <v>0</v>
      </c>
      <c r="P17" s="325"/>
      <c r="Q17" s="302">
        <f t="shared" si="6"/>
        <v>0</v>
      </c>
      <c r="R17" s="325"/>
      <c r="S17" s="302">
        <f t="shared" si="7"/>
        <v>0</v>
      </c>
      <c r="T17" s="325"/>
      <c r="U17" s="302">
        <f t="shared" si="8"/>
        <v>0</v>
      </c>
      <c r="V17" s="325"/>
      <c r="W17" s="302">
        <f t="shared" si="9"/>
        <v>0</v>
      </c>
      <c r="X17" s="86">
        <f t="shared" si="10"/>
        <v>0</v>
      </c>
      <c r="Y17" s="115">
        <f t="shared" si="11"/>
        <v>0</v>
      </c>
      <c r="AD17" s="275"/>
      <c r="AE17" s="275"/>
      <c r="AF17" s="275"/>
      <c r="AG17" s="281"/>
      <c r="AH17" s="281"/>
      <c r="AI17" s="281"/>
    </row>
    <row r="18" spans="1:35" s="156" customFormat="1" x14ac:dyDescent="0.2">
      <c r="A18" s="195">
        <v>10304</v>
      </c>
      <c r="B18" s="195" t="s">
        <v>633</v>
      </c>
      <c r="C18" s="198" t="s">
        <v>262</v>
      </c>
      <c r="D18" s="140"/>
      <c r="E18" s="135">
        <f t="shared" si="0"/>
        <v>0</v>
      </c>
      <c r="F18" s="128"/>
      <c r="G18" s="135">
        <f t="shared" si="1"/>
        <v>0</v>
      </c>
      <c r="H18" s="167"/>
      <c r="I18" s="135">
        <f t="shared" si="2"/>
        <v>0</v>
      </c>
      <c r="J18" s="167"/>
      <c r="K18" s="135">
        <f t="shared" si="3"/>
        <v>0</v>
      </c>
      <c r="L18" s="159"/>
      <c r="M18" s="163">
        <f t="shared" si="4"/>
        <v>0</v>
      </c>
      <c r="N18" s="159"/>
      <c r="O18" s="163">
        <f t="shared" si="5"/>
        <v>0</v>
      </c>
      <c r="P18" s="167"/>
      <c r="Q18" s="135">
        <f t="shared" si="6"/>
        <v>0</v>
      </c>
      <c r="R18" s="167"/>
      <c r="S18" s="135">
        <f t="shared" si="7"/>
        <v>0</v>
      </c>
      <c r="T18" s="167"/>
      <c r="U18" s="135">
        <f t="shared" si="8"/>
        <v>0</v>
      </c>
      <c r="V18" s="167"/>
      <c r="W18" s="135">
        <f t="shared" si="9"/>
        <v>0</v>
      </c>
      <c r="X18" s="86">
        <f t="shared" si="10"/>
        <v>0</v>
      </c>
      <c r="Y18" s="115">
        <f t="shared" si="11"/>
        <v>0</v>
      </c>
      <c r="AD18" s="275"/>
      <c r="AE18" s="275"/>
      <c r="AF18" s="275"/>
      <c r="AG18" s="281"/>
      <c r="AH18" s="281"/>
      <c r="AI18" s="281"/>
    </row>
    <row r="19" spans="1:35" s="156" customFormat="1" x14ac:dyDescent="0.2">
      <c r="A19" s="195">
        <v>10305</v>
      </c>
      <c r="B19" s="195" t="s">
        <v>634</v>
      </c>
      <c r="C19" s="198" t="s">
        <v>263</v>
      </c>
      <c r="D19" s="140"/>
      <c r="E19" s="135">
        <f t="shared" si="0"/>
        <v>0</v>
      </c>
      <c r="F19" s="128"/>
      <c r="G19" s="135">
        <f t="shared" si="1"/>
        <v>0</v>
      </c>
      <c r="H19" s="325">
        <v>41</v>
      </c>
      <c r="I19" s="302">
        <f t="shared" si="2"/>
        <v>7797380</v>
      </c>
      <c r="J19" s="325">
        <v>37</v>
      </c>
      <c r="K19" s="302">
        <f t="shared" si="3"/>
        <v>3480294</v>
      </c>
      <c r="L19" s="159"/>
      <c r="M19" s="163">
        <f t="shared" si="4"/>
        <v>0</v>
      </c>
      <c r="N19" s="159"/>
      <c r="O19" s="163">
        <f t="shared" si="5"/>
        <v>0</v>
      </c>
      <c r="P19" s="167"/>
      <c r="Q19" s="135">
        <f t="shared" si="6"/>
        <v>0</v>
      </c>
      <c r="R19" s="167"/>
      <c r="S19" s="135">
        <f t="shared" si="7"/>
        <v>0</v>
      </c>
      <c r="T19" s="167"/>
      <c r="U19" s="135">
        <f t="shared" si="8"/>
        <v>0</v>
      </c>
      <c r="V19" s="167"/>
      <c r="W19" s="135">
        <f t="shared" si="9"/>
        <v>0</v>
      </c>
      <c r="X19" s="86">
        <f t="shared" si="10"/>
        <v>78</v>
      </c>
      <c r="Y19" s="115">
        <f t="shared" si="11"/>
        <v>11277674</v>
      </c>
      <c r="AD19" s="275"/>
      <c r="AE19" s="275"/>
      <c r="AF19" s="275"/>
      <c r="AG19" s="281"/>
      <c r="AH19" s="281"/>
      <c r="AI19" s="281"/>
    </row>
    <row r="20" spans="1:35" s="156" customFormat="1" x14ac:dyDescent="0.2">
      <c r="A20" s="195">
        <v>10306</v>
      </c>
      <c r="B20" s="195" t="s">
        <v>635</v>
      </c>
      <c r="C20" s="198" t="s">
        <v>264</v>
      </c>
      <c r="D20" s="140">
        <v>2</v>
      </c>
      <c r="E20" s="135">
        <f t="shared" si="0"/>
        <v>380360</v>
      </c>
      <c r="F20" s="128">
        <v>2</v>
      </c>
      <c r="G20" s="135">
        <f t="shared" si="1"/>
        <v>188124</v>
      </c>
      <c r="H20" s="167"/>
      <c r="I20" s="135">
        <f t="shared" si="2"/>
        <v>0</v>
      </c>
      <c r="J20" s="167"/>
      <c r="K20" s="135">
        <f t="shared" si="3"/>
        <v>0</v>
      </c>
      <c r="L20" s="159"/>
      <c r="M20" s="163">
        <f t="shared" si="4"/>
        <v>0</v>
      </c>
      <c r="N20" s="159"/>
      <c r="O20" s="163">
        <f t="shared" si="5"/>
        <v>0</v>
      </c>
      <c r="P20" s="167"/>
      <c r="Q20" s="135">
        <f t="shared" si="6"/>
        <v>0</v>
      </c>
      <c r="R20" s="167"/>
      <c r="S20" s="135">
        <f t="shared" si="7"/>
        <v>0</v>
      </c>
      <c r="T20" s="167"/>
      <c r="U20" s="135">
        <f t="shared" si="8"/>
        <v>0</v>
      </c>
      <c r="V20" s="167"/>
      <c r="W20" s="135">
        <f t="shared" si="9"/>
        <v>0</v>
      </c>
      <c r="X20" s="86">
        <f t="shared" si="10"/>
        <v>4</v>
      </c>
      <c r="Y20" s="115">
        <f t="shared" si="11"/>
        <v>568484</v>
      </c>
      <c r="AD20" s="275"/>
      <c r="AE20" s="275"/>
      <c r="AF20" s="275"/>
      <c r="AG20" s="281"/>
      <c r="AH20" s="281"/>
      <c r="AI20" s="281"/>
    </row>
    <row r="21" spans="1:35" s="156" customFormat="1" x14ac:dyDescent="0.2">
      <c r="A21" s="195">
        <v>10307</v>
      </c>
      <c r="B21" s="195" t="s">
        <v>636</v>
      </c>
      <c r="C21" s="198" t="s">
        <v>265</v>
      </c>
      <c r="D21" s="140"/>
      <c r="E21" s="135">
        <f t="shared" si="0"/>
        <v>0</v>
      </c>
      <c r="F21" s="128"/>
      <c r="G21" s="135">
        <f t="shared" si="1"/>
        <v>0</v>
      </c>
      <c r="H21" s="167"/>
      <c r="I21" s="135">
        <f t="shared" si="2"/>
        <v>0</v>
      </c>
      <c r="J21" s="167"/>
      <c r="K21" s="135">
        <f t="shared" si="3"/>
        <v>0</v>
      </c>
      <c r="L21" s="159"/>
      <c r="M21" s="163">
        <f t="shared" si="4"/>
        <v>0</v>
      </c>
      <c r="N21" s="159"/>
      <c r="O21" s="163">
        <f t="shared" si="5"/>
        <v>0</v>
      </c>
      <c r="P21" s="167"/>
      <c r="Q21" s="135">
        <f t="shared" si="6"/>
        <v>0</v>
      </c>
      <c r="R21" s="167"/>
      <c r="S21" s="135">
        <f t="shared" si="7"/>
        <v>0</v>
      </c>
      <c r="T21" s="167">
        <v>7</v>
      </c>
      <c r="U21" s="135">
        <f t="shared" si="8"/>
        <v>1331260</v>
      </c>
      <c r="V21" s="167">
        <v>0</v>
      </c>
      <c r="W21" s="135">
        <f t="shared" si="9"/>
        <v>0</v>
      </c>
      <c r="X21" s="86">
        <f t="shared" si="10"/>
        <v>7</v>
      </c>
      <c r="Y21" s="115">
        <f t="shared" si="11"/>
        <v>1331260</v>
      </c>
      <c r="AD21" s="275"/>
      <c r="AE21" s="275"/>
      <c r="AF21" s="275"/>
      <c r="AG21" s="281"/>
      <c r="AH21" s="281"/>
      <c r="AI21" s="281"/>
    </row>
    <row r="22" spans="1:35" s="156" customFormat="1" x14ac:dyDescent="0.2">
      <c r="A22" s="195">
        <v>10308</v>
      </c>
      <c r="B22" s="195" t="s">
        <v>631</v>
      </c>
      <c r="C22" s="198" t="s">
        <v>266</v>
      </c>
      <c r="D22" s="140"/>
      <c r="E22" s="135">
        <f t="shared" si="0"/>
        <v>0</v>
      </c>
      <c r="F22" s="128"/>
      <c r="G22" s="135">
        <f t="shared" si="1"/>
        <v>0</v>
      </c>
      <c r="H22" s="167"/>
      <c r="I22" s="135">
        <f t="shared" si="2"/>
        <v>0</v>
      </c>
      <c r="J22" s="167"/>
      <c r="K22" s="135">
        <f t="shared" si="3"/>
        <v>0</v>
      </c>
      <c r="L22" s="159"/>
      <c r="M22" s="163">
        <f t="shared" si="4"/>
        <v>0</v>
      </c>
      <c r="N22" s="159"/>
      <c r="O22" s="163">
        <f t="shared" si="5"/>
        <v>0</v>
      </c>
      <c r="P22" s="167"/>
      <c r="Q22" s="135">
        <f t="shared" si="6"/>
        <v>0</v>
      </c>
      <c r="R22" s="167"/>
      <c r="S22" s="135">
        <f t="shared" si="7"/>
        <v>0</v>
      </c>
      <c r="T22" s="325"/>
      <c r="U22" s="302">
        <f t="shared" si="8"/>
        <v>0</v>
      </c>
      <c r="V22" s="325"/>
      <c r="W22" s="302">
        <f t="shared" si="9"/>
        <v>0</v>
      </c>
      <c r="X22" s="86">
        <f t="shared" si="10"/>
        <v>0</v>
      </c>
      <c r="Y22" s="115">
        <f t="shared" si="11"/>
        <v>0</v>
      </c>
      <c r="AD22" s="275"/>
      <c r="AE22" s="275"/>
      <c r="AF22" s="275"/>
      <c r="AG22" s="281"/>
      <c r="AH22" s="281"/>
      <c r="AI22" s="281"/>
    </row>
    <row r="23" spans="1:35" s="156" customFormat="1" x14ac:dyDescent="0.2">
      <c r="A23" s="195">
        <v>10309</v>
      </c>
      <c r="B23" s="195" t="s">
        <v>630</v>
      </c>
      <c r="C23" s="198" t="s">
        <v>267</v>
      </c>
      <c r="D23" s="140"/>
      <c r="E23" s="135">
        <f t="shared" si="0"/>
        <v>0</v>
      </c>
      <c r="F23" s="128"/>
      <c r="G23" s="135">
        <f t="shared" si="1"/>
        <v>0</v>
      </c>
      <c r="H23" s="167">
        <v>3</v>
      </c>
      <c r="I23" s="135">
        <f t="shared" si="2"/>
        <v>570540</v>
      </c>
      <c r="J23" s="167">
        <v>0</v>
      </c>
      <c r="K23" s="135">
        <f t="shared" si="3"/>
        <v>0</v>
      </c>
      <c r="L23" s="159"/>
      <c r="M23" s="163">
        <f t="shared" si="4"/>
        <v>0</v>
      </c>
      <c r="N23" s="159"/>
      <c r="O23" s="163">
        <f t="shared" si="5"/>
        <v>0</v>
      </c>
      <c r="P23" s="167"/>
      <c r="Q23" s="135">
        <f t="shared" si="6"/>
        <v>0</v>
      </c>
      <c r="R23" s="167"/>
      <c r="S23" s="135">
        <f t="shared" si="7"/>
        <v>0</v>
      </c>
      <c r="T23" s="167"/>
      <c r="U23" s="135">
        <f t="shared" si="8"/>
        <v>0</v>
      </c>
      <c r="V23" s="167"/>
      <c r="W23" s="135">
        <f t="shared" si="9"/>
        <v>0</v>
      </c>
      <c r="X23" s="86">
        <f t="shared" si="10"/>
        <v>3</v>
      </c>
      <c r="Y23" s="115">
        <f t="shared" si="11"/>
        <v>570540</v>
      </c>
      <c r="AD23" s="275"/>
      <c r="AE23" s="275"/>
      <c r="AF23" s="275"/>
      <c r="AG23" s="281"/>
      <c r="AH23" s="281"/>
      <c r="AI23" s="281"/>
    </row>
    <row r="24" spans="1:35" s="156" customFormat="1" x14ac:dyDescent="0.2">
      <c r="A24" s="195">
        <v>10401</v>
      </c>
      <c r="B24" s="195" t="s">
        <v>638</v>
      </c>
      <c r="C24" s="198" t="s">
        <v>268</v>
      </c>
      <c r="D24" s="140"/>
      <c r="E24" s="135">
        <f t="shared" si="0"/>
        <v>0</v>
      </c>
      <c r="F24" s="128"/>
      <c r="G24" s="135">
        <f t="shared" si="1"/>
        <v>0</v>
      </c>
      <c r="H24" s="167"/>
      <c r="I24" s="135">
        <f t="shared" si="2"/>
        <v>0</v>
      </c>
      <c r="J24" s="167"/>
      <c r="K24" s="135">
        <f t="shared" si="3"/>
        <v>0</v>
      </c>
      <c r="L24" s="159"/>
      <c r="M24" s="163">
        <f t="shared" si="4"/>
        <v>0</v>
      </c>
      <c r="N24" s="159"/>
      <c r="O24" s="163">
        <f t="shared" si="5"/>
        <v>0</v>
      </c>
      <c r="P24" s="167"/>
      <c r="Q24" s="135">
        <f t="shared" si="6"/>
        <v>0</v>
      </c>
      <c r="R24" s="167"/>
      <c r="S24" s="135">
        <f t="shared" si="7"/>
        <v>0</v>
      </c>
      <c r="T24" s="167"/>
      <c r="U24" s="135">
        <f t="shared" si="8"/>
        <v>0</v>
      </c>
      <c r="V24" s="167"/>
      <c r="W24" s="135">
        <f t="shared" si="9"/>
        <v>0</v>
      </c>
      <c r="X24" s="86">
        <f t="shared" si="10"/>
        <v>0</v>
      </c>
      <c r="Y24" s="115">
        <f t="shared" si="11"/>
        <v>0</v>
      </c>
      <c r="AD24" s="275"/>
      <c r="AE24" s="275"/>
      <c r="AF24" s="275"/>
      <c r="AG24" s="281"/>
      <c r="AH24" s="281"/>
      <c r="AI24" s="281"/>
    </row>
    <row r="25" spans="1:35" s="156" customFormat="1" x14ac:dyDescent="0.2">
      <c r="A25" s="195">
        <v>10402</v>
      </c>
      <c r="B25" s="195" t="s">
        <v>640</v>
      </c>
      <c r="C25" s="198" t="s">
        <v>269</v>
      </c>
      <c r="D25" s="140"/>
      <c r="E25" s="135">
        <f t="shared" si="0"/>
        <v>0</v>
      </c>
      <c r="F25" s="128"/>
      <c r="G25" s="135">
        <f t="shared" si="1"/>
        <v>0</v>
      </c>
      <c r="H25" s="167"/>
      <c r="I25" s="135">
        <f t="shared" si="2"/>
        <v>0</v>
      </c>
      <c r="J25" s="167"/>
      <c r="K25" s="135">
        <f t="shared" si="3"/>
        <v>0</v>
      </c>
      <c r="L25" s="159"/>
      <c r="M25" s="163">
        <f t="shared" si="4"/>
        <v>0</v>
      </c>
      <c r="N25" s="159"/>
      <c r="O25" s="163">
        <f t="shared" si="5"/>
        <v>0</v>
      </c>
      <c r="P25" s="167"/>
      <c r="Q25" s="135">
        <f t="shared" si="6"/>
        <v>0</v>
      </c>
      <c r="R25" s="167"/>
      <c r="S25" s="135">
        <f t="shared" si="7"/>
        <v>0</v>
      </c>
      <c r="T25" s="325">
        <v>16</v>
      </c>
      <c r="U25" s="302">
        <f t="shared" si="8"/>
        <v>3042880</v>
      </c>
      <c r="V25" s="325">
        <v>30</v>
      </c>
      <c r="W25" s="302">
        <f t="shared" si="9"/>
        <v>2821860</v>
      </c>
      <c r="X25" s="86">
        <f t="shared" si="10"/>
        <v>46</v>
      </c>
      <c r="Y25" s="115">
        <f t="shared" si="11"/>
        <v>5864740</v>
      </c>
      <c r="AD25" s="275"/>
      <c r="AE25" s="275"/>
      <c r="AF25" s="275"/>
      <c r="AG25" s="281"/>
      <c r="AH25" s="281"/>
      <c r="AI25" s="281"/>
    </row>
    <row r="26" spans="1:35" s="156" customFormat="1" x14ac:dyDescent="0.2">
      <c r="A26" s="195">
        <v>10403</v>
      </c>
      <c r="B26" s="195" t="s">
        <v>644</v>
      </c>
      <c r="C26" s="198" t="s">
        <v>270</v>
      </c>
      <c r="D26" s="140"/>
      <c r="E26" s="135">
        <f t="shared" si="0"/>
        <v>0</v>
      </c>
      <c r="F26" s="128"/>
      <c r="G26" s="135">
        <f t="shared" si="1"/>
        <v>0</v>
      </c>
      <c r="H26" s="167"/>
      <c r="I26" s="135">
        <f t="shared" si="2"/>
        <v>0</v>
      </c>
      <c r="J26" s="167"/>
      <c r="K26" s="135">
        <f t="shared" si="3"/>
        <v>0</v>
      </c>
      <c r="L26" s="159"/>
      <c r="M26" s="163">
        <f t="shared" si="4"/>
        <v>0</v>
      </c>
      <c r="N26" s="159"/>
      <c r="O26" s="163">
        <f t="shared" si="5"/>
        <v>0</v>
      </c>
      <c r="P26" s="167"/>
      <c r="Q26" s="135">
        <f t="shared" si="6"/>
        <v>0</v>
      </c>
      <c r="R26" s="167"/>
      <c r="S26" s="135">
        <f t="shared" si="7"/>
        <v>0</v>
      </c>
      <c r="T26" s="167"/>
      <c r="U26" s="135">
        <f t="shared" si="8"/>
        <v>0</v>
      </c>
      <c r="V26" s="167"/>
      <c r="W26" s="135">
        <f t="shared" si="9"/>
        <v>0</v>
      </c>
      <c r="X26" s="86">
        <f t="shared" si="10"/>
        <v>0</v>
      </c>
      <c r="Y26" s="115">
        <f t="shared" si="11"/>
        <v>0</v>
      </c>
      <c r="AD26" s="275"/>
      <c r="AE26" s="275"/>
      <c r="AF26" s="275"/>
      <c r="AG26" s="281"/>
      <c r="AH26" s="281"/>
      <c r="AI26" s="281"/>
    </row>
    <row r="27" spans="1:35" s="156" customFormat="1" x14ac:dyDescent="0.2">
      <c r="A27" s="195">
        <v>10404</v>
      </c>
      <c r="B27" s="195" t="s">
        <v>636</v>
      </c>
      <c r="C27" s="198" t="s">
        <v>271</v>
      </c>
      <c r="D27" s="140"/>
      <c r="E27" s="135">
        <f t="shared" si="0"/>
        <v>0</v>
      </c>
      <c r="F27" s="128"/>
      <c r="G27" s="135">
        <f t="shared" si="1"/>
        <v>0</v>
      </c>
      <c r="H27" s="167"/>
      <c r="I27" s="135">
        <f t="shared" si="2"/>
        <v>0</v>
      </c>
      <c r="J27" s="167"/>
      <c r="K27" s="135">
        <f t="shared" si="3"/>
        <v>0</v>
      </c>
      <c r="L27" s="159"/>
      <c r="M27" s="163">
        <f t="shared" si="4"/>
        <v>0</v>
      </c>
      <c r="N27" s="159"/>
      <c r="O27" s="163">
        <f t="shared" si="5"/>
        <v>0</v>
      </c>
      <c r="P27" s="167"/>
      <c r="Q27" s="135">
        <f t="shared" si="6"/>
        <v>0</v>
      </c>
      <c r="R27" s="167"/>
      <c r="S27" s="135">
        <f t="shared" si="7"/>
        <v>0</v>
      </c>
      <c r="T27" s="325">
        <v>32</v>
      </c>
      <c r="U27" s="302">
        <f t="shared" si="8"/>
        <v>6085760</v>
      </c>
      <c r="V27" s="325">
        <v>31</v>
      </c>
      <c r="W27" s="302">
        <f t="shared" si="9"/>
        <v>2915922</v>
      </c>
      <c r="X27" s="86">
        <f t="shared" si="10"/>
        <v>63</v>
      </c>
      <c r="Y27" s="115">
        <f t="shared" si="11"/>
        <v>9001682</v>
      </c>
      <c r="AD27" s="275"/>
      <c r="AE27" s="275"/>
      <c r="AF27" s="275"/>
      <c r="AG27" s="281"/>
      <c r="AH27" s="281"/>
      <c r="AI27" s="281"/>
    </row>
    <row r="28" spans="1:35" s="156" customFormat="1" x14ac:dyDescent="0.2">
      <c r="A28" s="195">
        <v>10405</v>
      </c>
      <c r="B28" s="195" t="s">
        <v>643</v>
      </c>
      <c r="C28" s="198" t="s">
        <v>272</v>
      </c>
      <c r="D28" s="140"/>
      <c r="E28" s="135">
        <f t="shared" si="0"/>
        <v>0</v>
      </c>
      <c r="F28" s="128"/>
      <c r="G28" s="135">
        <f t="shared" si="1"/>
        <v>0</v>
      </c>
      <c r="H28" s="167"/>
      <c r="I28" s="135">
        <f t="shared" si="2"/>
        <v>0</v>
      </c>
      <c r="J28" s="167"/>
      <c r="K28" s="135">
        <f t="shared" si="3"/>
        <v>0</v>
      </c>
      <c r="L28" s="159"/>
      <c r="M28" s="163">
        <f t="shared" si="4"/>
        <v>0</v>
      </c>
      <c r="N28" s="159"/>
      <c r="O28" s="163">
        <f t="shared" si="5"/>
        <v>0</v>
      </c>
      <c r="P28" s="167"/>
      <c r="Q28" s="135">
        <f t="shared" si="6"/>
        <v>0</v>
      </c>
      <c r="R28" s="167"/>
      <c r="S28" s="135">
        <f t="shared" si="7"/>
        <v>0</v>
      </c>
      <c r="T28" s="167"/>
      <c r="U28" s="135">
        <f t="shared" si="8"/>
        <v>0</v>
      </c>
      <c r="V28" s="167"/>
      <c r="W28" s="135">
        <f t="shared" si="9"/>
        <v>0</v>
      </c>
      <c r="X28" s="86">
        <f t="shared" si="10"/>
        <v>0</v>
      </c>
      <c r="Y28" s="115">
        <f t="shared" si="11"/>
        <v>0</v>
      </c>
      <c r="AD28" s="275"/>
      <c r="AE28" s="275"/>
      <c r="AF28" s="275"/>
      <c r="AG28" s="281"/>
      <c r="AH28" s="281"/>
      <c r="AI28" s="281"/>
    </row>
    <row r="29" spans="1:35" s="156" customFormat="1" x14ac:dyDescent="0.2">
      <c r="A29" s="195">
        <v>10406</v>
      </c>
      <c r="B29" s="195" t="s">
        <v>639</v>
      </c>
      <c r="C29" s="198" t="s">
        <v>273</v>
      </c>
      <c r="D29" s="140"/>
      <c r="E29" s="135">
        <f t="shared" si="0"/>
        <v>0</v>
      </c>
      <c r="F29" s="128"/>
      <c r="G29" s="135">
        <f t="shared" si="1"/>
        <v>0</v>
      </c>
      <c r="H29" s="167"/>
      <c r="I29" s="135">
        <f t="shared" si="2"/>
        <v>0</v>
      </c>
      <c r="J29" s="167"/>
      <c r="K29" s="135">
        <f t="shared" si="3"/>
        <v>0</v>
      </c>
      <c r="L29" s="159"/>
      <c r="M29" s="163">
        <f t="shared" si="4"/>
        <v>0</v>
      </c>
      <c r="N29" s="159"/>
      <c r="O29" s="163">
        <f t="shared" si="5"/>
        <v>0</v>
      </c>
      <c r="P29" s="167"/>
      <c r="Q29" s="135">
        <f t="shared" si="6"/>
        <v>0</v>
      </c>
      <c r="R29" s="167"/>
      <c r="S29" s="135">
        <f t="shared" si="7"/>
        <v>0</v>
      </c>
      <c r="T29" s="325"/>
      <c r="U29" s="302">
        <f t="shared" si="8"/>
        <v>0</v>
      </c>
      <c r="V29" s="325"/>
      <c r="W29" s="302">
        <f t="shared" si="9"/>
        <v>0</v>
      </c>
      <c r="X29" s="86">
        <f t="shared" si="10"/>
        <v>0</v>
      </c>
      <c r="Y29" s="115">
        <f t="shared" si="11"/>
        <v>0</v>
      </c>
      <c r="AD29" s="275"/>
      <c r="AE29" s="275"/>
      <c r="AF29" s="275"/>
      <c r="AG29" s="281"/>
      <c r="AH29" s="281"/>
      <c r="AI29" s="281"/>
    </row>
    <row r="30" spans="1:35" s="156" customFormat="1" x14ac:dyDescent="0.2">
      <c r="A30" s="195">
        <v>10407</v>
      </c>
      <c r="B30" s="195" t="s">
        <v>646</v>
      </c>
      <c r="C30" s="198" t="s">
        <v>274</v>
      </c>
      <c r="D30" s="140"/>
      <c r="E30" s="135">
        <f t="shared" si="0"/>
        <v>0</v>
      </c>
      <c r="F30" s="128"/>
      <c r="G30" s="135">
        <f t="shared" si="1"/>
        <v>0</v>
      </c>
      <c r="H30" s="167"/>
      <c r="I30" s="135">
        <f t="shared" si="2"/>
        <v>0</v>
      </c>
      <c r="J30" s="167"/>
      <c r="K30" s="135">
        <f t="shared" si="3"/>
        <v>0</v>
      </c>
      <c r="L30" s="159"/>
      <c r="M30" s="163">
        <f t="shared" si="4"/>
        <v>0</v>
      </c>
      <c r="N30" s="159"/>
      <c r="O30" s="163">
        <f t="shared" si="5"/>
        <v>0</v>
      </c>
      <c r="P30" s="167"/>
      <c r="Q30" s="135">
        <f t="shared" si="6"/>
        <v>0</v>
      </c>
      <c r="R30" s="167"/>
      <c r="S30" s="135">
        <f t="shared" si="7"/>
        <v>0</v>
      </c>
      <c r="T30" s="167"/>
      <c r="U30" s="135">
        <f t="shared" si="8"/>
        <v>0</v>
      </c>
      <c r="V30" s="167"/>
      <c r="W30" s="135">
        <f t="shared" si="9"/>
        <v>0</v>
      </c>
      <c r="X30" s="86">
        <f t="shared" si="10"/>
        <v>0</v>
      </c>
      <c r="Y30" s="115">
        <f t="shared" si="11"/>
        <v>0</v>
      </c>
      <c r="AD30" s="275"/>
      <c r="AE30" s="275"/>
      <c r="AF30" s="275"/>
      <c r="AG30" s="281"/>
      <c r="AH30" s="281"/>
      <c r="AI30" s="281"/>
    </row>
    <row r="31" spans="1:35" s="156" customFormat="1" x14ac:dyDescent="0.2">
      <c r="A31" s="195">
        <v>10408</v>
      </c>
      <c r="B31" s="195" t="s">
        <v>642</v>
      </c>
      <c r="C31" s="198" t="s">
        <v>275</v>
      </c>
      <c r="D31" s="140">
        <v>5</v>
      </c>
      <c r="E31" s="135">
        <f t="shared" si="0"/>
        <v>950900</v>
      </c>
      <c r="F31" s="128">
        <v>5</v>
      </c>
      <c r="G31" s="135">
        <f t="shared" si="1"/>
        <v>470310</v>
      </c>
      <c r="H31" s="167"/>
      <c r="I31" s="135">
        <f t="shared" si="2"/>
        <v>0</v>
      </c>
      <c r="J31" s="167"/>
      <c r="K31" s="135">
        <f t="shared" si="3"/>
        <v>0</v>
      </c>
      <c r="L31" s="159"/>
      <c r="M31" s="163">
        <f t="shared" si="4"/>
        <v>0</v>
      </c>
      <c r="N31" s="159"/>
      <c r="O31" s="163">
        <f t="shared" si="5"/>
        <v>0</v>
      </c>
      <c r="P31" s="167"/>
      <c r="Q31" s="135">
        <f t="shared" si="6"/>
        <v>0</v>
      </c>
      <c r="R31" s="167"/>
      <c r="S31" s="135">
        <f t="shared" si="7"/>
        <v>0</v>
      </c>
      <c r="T31" s="167"/>
      <c r="U31" s="135">
        <f t="shared" si="8"/>
        <v>0</v>
      </c>
      <c r="V31" s="167"/>
      <c r="W31" s="135">
        <f t="shared" si="9"/>
        <v>0</v>
      </c>
      <c r="X31" s="86">
        <f t="shared" si="10"/>
        <v>10</v>
      </c>
      <c r="Y31" s="115">
        <f t="shared" si="11"/>
        <v>1421210</v>
      </c>
      <c r="AD31" s="275"/>
      <c r="AE31" s="275"/>
      <c r="AF31" s="275"/>
      <c r="AG31" s="281"/>
      <c r="AH31" s="281"/>
      <c r="AI31" s="281"/>
    </row>
    <row r="32" spans="1:35" s="156" customFormat="1" x14ac:dyDescent="0.2">
      <c r="A32" s="195">
        <v>10410</v>
      </c>
      <c r="B32" s="195" t="s">
        <v>641</v>
      </c>
      <c r="C32" s="198" t="s">
        <v>276</v>
      </c>
      <c r="D32" s="140"/>
      <c r="E32" s="135">
        <f t="shared" si="0"/>
        <v>0</v>
      </c>
      <c r="F32" s="128"/>
      <c r="G32" s="135">
        <f t="shared" si="1"/>
        <v>0</v>
      </c>
      <c r="H32" s="167"/>
      <c r="I32" s="135">
        <f t="shared" si="2"/>
        <v>0</v>
      </c>
      <c r="J32" s="167"/>
      <c r="K32" s="135">
        <f t="shared" si="3"/>
        <v>0</v>
      </c>
      <c r="L32" s="159"/>
      <c r="M32" s="163">
        <f t="shared" si="4"/>
        <v>0</v>
      </c>
      <c r="N32" s="159"/>
      <c r="O32" s="163">
        <f t="shared" si="5"/>
        <v>0</v>
      </c>
      <c r="P32" s="325"/>
      <c r="Q32" s="302">
        <f t="shared" si="6"/>
        <v>0</v>
      </c>
      <c r="R32" s="325"/>
      <c r="S32" s="302">
        <f t="shared" si="7"/>
        <v>0</v>
      </c>
      <c r="T32" s="167"/>
      <c r="U32" s="135">
        <f t="shared" si="8"/>
        <v>0</v>
      </c>
      <c r="V32" s="167"/>
      <c r="W32" s="135">
        <f t="shared" si="9"/>
        <v>0</v>
      </c>
      <c r="X32" s="86">
        <f t="shared" si="10"/>
        <v>0</v>
      </c>
      <c r="Y32" s="115">
        <f t="shared" si="11"/>
        <v>0</v>
      </c>
      <c r="AD32" s="275"/>
      <c r="AE32" s="275"/>
      <c r="AF32" s="275"/>
      <c r="AG32" s="281"/>
      <c r="AH32" s="281"/>
      <c r="AI32" s="281"/>
    </row>
    <row r="33" spans="1:35" s="156" customFormat="1" x14ac:dyDescent="0.2">
      <c r="A33" s="195">
        <v>10415</v>
      </c>
      <c r="B33" s="195" t="s">
        <v>647</v>
      </c>
      <c r="C33" s="198" t="s">
        <v>277</v>
      </c>
      <c r="D33" s="140"/>
      <c r="E33" s="135">
        <f t="shared" si="0"/>
        <v>0</v>
      </c>
      <c r="F33" s="128"/>
      <c r="G33" s="135">
        <f t="shared" si="1"/>
        <v>0</v>
      </c>
      <c r="H33" s="167"/>
      <c r="I33" s="135">
        <f t="shared" si="2"/>
        <v>0</v>
      </c>
      <c r="J33" s="167"/>
      <c r="K33" s="135">
        <f t="shared" si="3"/>
        <v>0</v>
      </c>
      <c r="L33" s="159"/>
      <c r="M33" s="163">
        <f t="shared" si="4"/>
        <v>0</v>
      </c>
      <c r="N33" s="159"/>
      <c r="O33" s="163">
        <f t="shared" si="5"/>
        <v>0</v>
      </c>
      <c r="P33" s="167"/>
      <c r="Q33" s="135">
        <f t="shared" si="6"/>
        <v>0</v>
      </c>
      <c r="R33" s="167"/>
      <c r="S33" s="135">
        <f t="shared" si="7"/>
        <v>0</v>
      </c>
      <c r="T33" s="325">
        <v>8</v>
      </c>
      <c r="U33" s="302">
        <f t="shared" si="8"/>
        <v>1521440</v>
      </c>
      <c r="V33" s="325">
        <v>35</v>
      </c>
      <c r="W33" s="302">
        <f t="shared" si="9"/>
        <v>3292170</v>
      </c>
      <c r="X33" s="86">
        <f t="shared" si="10"/>
        <v>43</v>
      </c>
      <c r="Y33" s="115">
        <f t="shared" si="11"/>
        <v>4813610</v>
      </c>
      <c r="AD33" s="275"/>
      <c r="AE33" s="275"/>
      <c r="AF33" s="275"/>
      <c r="AG33" s="281"/>
      <c r="AH33" s="281"/>
      <c r="AI33" s="281"/>
    </row>
    <row r="34" spans="1:35" s="156" customFormat="1" x14ac:dyDescent="0.2">
      <c r="A34" s="195">
        <v>10501</v>
      </c>
      <c r="B34" s="195" t="s">
        <v>655</v>
      </c>
      <c r="C34" s="228" t="s">
        <v>278</v>
      </c>
      <c r="D34" s="140"/>
      <c r="E34" s="135">
        <f t="shared" si="0"/>
        <v>0</v>
      </c>
      <c r="F34" s="128"/>
      <c r="G34" s="135">
        <f t="shared" si="1"/>
        <v>0</v>
      </c>
      <c r="H34" s="325">
        <v>19</v>
      </c>
      <c r="I34" s="302">
        <f t="shared" si="2"/>
        <v>3613420</v>
      </c>
      <c r="J34" s="325">
        <v>14</v>
      </c>
      <c r="K34" s="302">
        <f t="shared" si="3"/>
        <v>1316868</v>
      </c>
      <c r="L34" s="159"/>
      <c r="M34" s="163">
        <f t="shared" si="4"/>
        <v>0</v>
      </c>
      <c r="N34" s="159"/>
      <c r="O34" s="163">
        <f t="shared" si="5"/>
        <v>0</v>
      </c>
      <c r="P34" s="325"/>
      <c r="Q34" s="302">
        <f t="shared" si="6"/>
        <v>0</v>
      </c>
      <c r="R34" s="325"/>
      <c r="S34" s="302">
        <f t="shared" si="7"/>
        <v>0</v>
      </c>
      <c r="T34" s="325"/>
      <c r="U34" s="302">
        <f t="shared" si="8"/>
        <v>0</v>
      </c>
      <c r="V34" s="325"/>
      <c r="W34" s="302">
        <f t="shared" si="9"/>
        <v>0</v>
      </c>
      <c r="X34" s="86">
        <f t="shared" si="10"/>
        <v>33</v>
      </c>
      <c r="Y34" s="115">
        <f t="shared" si="11"/>
        <v>4930288</v>
      </c>
      <c r="AD34" s="275"/>
      <c r="AE34" s="275"/>
      <c r="AF34" s="275"/>
      <c r="AG34" s="281"/>
      <c r="AH34" s="281"/>
      <c r="AI34" s="281"/>
    </row>
    <row r="35" spans="1:35" s="156" customFormat="1" x14ac:dyDescent="0.2">
      <c r="A35" s="195">
        <v>10502</v>
      </c>
      <c r="B35" s="195" t="s">
        <v>656</v>
      </c>
      <c r="C35" s="228" t="s">
        <v>279</v>
      </c>
      <c r="D35" s="140"/>
      <c r="E35" s="135">
        <f t="shared" si="0"/>
        <v>0</v>
      </c>
      <c r="F35" s="128"/>
      <c r="G35" s="135">
        <f t="shared" si="1"/>
        <v>0</v>
      </c>
      <c r="H35" s="162"/>
      <c r="I35" s="163">
        <f t="shared" si="2"/>
        <v>0</v>
      </c>
      <c r="J35" s="162"/>
      <c r="K35" s="163">
        <f t="shared" si="3"/>
        <v>0</v>
      </c>
      <c r="L35" s="159"/>
      <c r="M35" s="163">
        <f t="shared" si="4"/>
        <v>0</v>
      </c>
      <c r="N35" s="159"/>
      <c r="O35" s="163">
        <f t="shared" si="5"/>
        <v>0</v>
      </c>
      <c r="P35" s="167"/>
      <c r="Q35" s="135">
        <f t="shared" si="6"/>
        <v>0</v>
      </c>
      <c r="R35" s="167"/>
      <c r="S35" s="135">
        <f t="shared" si="7"/>
        <v>0</v>
      </c>
      <c r="T35" s="167"/>
      <c r="U35" s="135">
        <f t="shared" si="8"/>
        <v>0</v>
      </c>
      <c r="V35" s="167"/>
      <c r="W35" s="135">
        <f t="shared" si="9"/>
        <v>0</v>
      </c>
      <c r="X35" s="86">
        <f t="shared" si="10"/>
        <v>0</v>
      </c>
      <c r="Y35" s="115">
        <f t="shared" si="11"/>
        <v>0</v>
      </c>
      <c r="AD35" s="275"/>
      <c r="AE35" s="275"/>
      <c r="AF35" s="275"/>
      <c r="AG35" s="281"/>
      <c r="AH35" s="281"/>
      <c r="AI35" s="281"/>
    </row>
    <row r="36" spans="1:35" s="156" customFormat="1" x14ac:dyDescent="0.2">
      <c r="A36" s="195">
        <v>10503</v>
      </c>
      <c r="B36" s="195" t="s">
        <v>649</v>
      </c>
      <c r="C36" s="228" t="s">
        <v>280</v>
      </c>
      <c r="D36" s="140"/>
      <c r="E36" s="135">
        <f t="shared" si="0"/>
        <v>0</v>
      </c>
      <c r="F36" s="128"/>
      <c r="G36" s="135">
        <f t="shared" si="1"/>
        <v>0</v>
      </c>
      <c r="H36" s="128"/>
      <c r="I36" s="135">
        <f t="shared" si="2"/>
        <v>0</v>
      </c>
      <c r="J36" s="128"/>
      <c r="K36" s="135">
        <f t="shared" si="3"/>
        <v>0</v>
      </c>
      <c r="L36" s="159"/>
      <c r="M36" s="163">
        <f t="shared" si="4"/>
        <v>0</v>
      </c>
      <c r="N36" s="159"/>
      <c r="O36" s="163">
        <f t="shared" si="5"/>
        <v>0</v>
      </c>
      <c r="P36" s="325"/>
      <c r="Q36" s="302">
        <f t="shared" si="6"/>
        <v>0</v>
      </c>
      <c r="R36" s="325"/>
      <c r="S36" s="302">
        <f t="shared" si="7"/>
        <v>0</v>
      </c>
      <c r="T36" s="167"/>
      <c r="U36" s="135">
        <f t="shared" si="8"/>
        <v>0</v>
      </c>
      <c r="V36" s="167"/>
      <c r="W36" s="135">
        <f t="shared" si="9"/>
        <v>0</v>
      </c>
      <c r="X36" s="86">
        <f t="shared" si="10"/>
        <v>0</v>
      </c>
      <c r="Y36" s="115">
        <f t="shared" si="11"/>
        <v>0</v>
      </c>
      <c r="AD36" s="275"/>
      <c r="AE36" s="275"/>
      <c r="AF36" s="275"/>
      <c r="AG36" s="281"/>
      <c r="AH36" s="281"/>
      <c r="AI36" s="281"/>
    </row>
    <row r="37" spans="1:35" s="156" customFormat="1" ht="13.5" thickBot="1" x14ac:dyDescent="0.25">
      <c r="A37" s="196">
        <v>10504</v>
      </c>
      <c r="B37" s="196" t="s">
        <v>657</v>
      </c>
      <c r="C37" s="199" t="s">
        <v>281</v>
      </c>
      <c r="D37" s="141"/>
      <c r="E37" s="142">
        <f t="shared" si="0"/>
        <v>0</v>
      </c>
      <c r="F37" s="143"/>
      <c r="G37" s="142">
        <f t="shared" si="1"/>
        <v>0</v>
      </c>
      <c r="H37" s="143"/>
      <c r="I37" s="142">
        <f t="shared" si="2"/>
        <v>0</v>
      </c>
      <c r="J37" s="143"/>
      <c r="K37" s="142">
        <f t="shared" si="3"/>
        <v>0</v>
      </c>
      <c r="L37" s="184"/>
      <c r="M37" s="179">
        <f t="shared" si="4"/>
        <v>0</v>
      </c>
      <c r="N37" s="184"/>
      <c r="O37" s="179">
        <f t="shared" si="5"/>
        <v>0</v>
      </c>
      <c r="P37" s="351"/>
      <c r="Q37" s="306">
        <f t="shared" si="6"/>
        <v>0</v>
      </c>
      <c r="R37" s="351"/>
      <c r="S37" s="306">
        <f t="shared" si="7"/>
        <v>0</v>
      </c>
      <c r="T37" s="183"/>
      <c r="U37" s="142">
        <f t="shared" si="8"/>
        <v>0</v>
      </c>
      <c r="V37" s="183"/>
      <c r="W37" s="142">
        <f t="shared" si="9"/>
        <v>0</v>
      </c>
      <c r="X37" s="116">
        <f t="shared" si="10"/>
        <v>0</v>
      </c>
      <c r="Y37" s="117">
        <f t="shared" si="11"/>
        <v>0</v>
      </c>
      <c r="AD37" s="275"/>
      <c r="AE37" s="275"/>
      <c r="AF37" s="275"/>
      <c r="AG37" s="281"/>
      <c r="AH37" s="281"/>
      <c r="AI37" s="281"/>
    </row>
    <row r="38" spans="1:35" s="156" customFormat="1" ht="13.5" thickBot="1" x14ac:dyDescent="0.25">
      <c r="A38" s="463" t="s">
        <v>18</v>
      </c>
      <c r="B38" s="464"/>
      <c r="C38" s="465"/>
      <c r="D38" s="97">
        <f>SUM(D8:D37)</f>
        <v>7</v>
      </c>
      <c r="E38" s="97">
        <f t="shared" ref="E38:Y38" si="12">SUM(E8:E37)</f>
        <v>1331260</v>
      </c>
      <c r="F38" s="97">
        <f t="shared" si="12"/>
        <v>7</v>
      </c>
      <c r="G38" s="97">
        <f t="shared" si="12"/>
        <v>658434</v>
      </c>
      <c r="H38" s="97">
        <f t="shared" si="12"/>
        <v>72</v>
      </c>
      <c r="I38" s="97">
        <f t="shared" si="12"/>
        <v>13692960</v>
      </c>
      <c r="J38" s="97">
        <f t="shared" si="12"/>
        <v>58</v>
      </c>
      <c r="K38" s="97">
        <f t="shared" si="12"/>
        <v>5455596</v>
      </c>
      <c r="L38" s="97">
        <f t="shared" si="12"/>
        <v>0</v>
      </c>
      <c r="M38" s="97">
        <f t="shared" si="12"/>
        <v>0</v>
      </c>
      <c r="N38" s="97">
        <f t="shared" si="12"/>
        <v>0</v>
      </c>
      <c r="O38" s="97">
        <f t="shared" si="12"/>
        <v>0</v>
      </c>
      <c r="P38" s="97">
        <f t="shared" si="12"/>
        <v>0</v>
      </c>
      <c r="Q38" s="97">
        <f t="shared" si="12"/>
        <v>0</v>
      </c>
      <c r="R38" s="97">
        <f t="shared" si="12"/>
        <v>0</v>
      </c>
      <c r="S38" s="97">
        <f t="shared" si="12"/>
        <v>0</v>
      </c>
      <c r="T38" s="97">
        <f t="shared" si="12"/>
        <v>78</v>
      </c>
      <c r="U38" s="97">
        <f t="shared" si="12"/>
        <v>14834040</v>
      </c>
      <c r="V38" s="97">
        <f t="shared" si="12"/>
        <v>121</v>
      </c>
      <c r="W38" s="97">
        <f t="shared" si="12"/>
        <v>11381502</v>
      </c>
      <c r="X38" s="97">
        <f t="shared" si="12"/>
        <v>343</v>
      </c>
      <c r="Y38" s="89">
        <f t="shared" si="12"/>
        <v>47353792</v>
      </c>
    </row>
    <row r="40" spans="1:35" x14ac:dyDescent="0.2">
      <c r="A40" s="37"/>
      <c r="B40" s="37"/>
      <c r="C40" s="37"/>
    </row>
    <row r="41" spans="1:35" ht="15" x14ac:dyDescent="0.25">
      <c r="C41" s="38"/>
      <c r="D41" s="9"/>
    </row>
    <row r="42" spans="1:35" ht="15" x14ac:dyDescent="0.25">
      <c r="C42" s="39"/>
      <c r="D42" s="9"/>
      <c r="F42" s="21" t="s">
        <v>369</v>
      </c>
      <c r="G42" s="22">
        <v>190180</v>
      </c>
    </row>
    <row r="43" spans="1:35" ht="15" x14ac:dyDescent="0.25">
      <c r="C43" s="40"/>
      <c r="D43" s="9"/>
      <c r="F43" s="21" t="s">
        <v>370</v>
      </c>
      <c r="G43" s="22">
        <v>94062</v>
      </c>
    </row>
  </sheetData>
  <mergeCells count="13">
    <mergeCell ref="A38:C38"/>
    <mergeCell ref="P6:S6"/>
    <mergeCell ref="X6:Y6"/>
    <mergeCell ref="A1:Y1"/>
    <mergeCell ref="A2:Y2"/>
    <mergeCell ref="A4:Y4"/>
    <mergeCell ref="A6:A7"/>
    <mergeCell ref="C6:C7"/>
    <mergeCell ref="D6:G6"/>
    <mergeCell ref="H6:K6"/>
    <mergeCell ref="L6:O6"/>
    <mergeCell ref="B6:B7"/>
    <mergeCell ref="T6:W6"/>
  </mergeCells>
  <phoneticPr fontId="2" type="noConversion"/>
  <printOptions horizontalCentered="1"/>
  <pageMargins left="1.1811023622047245" right="0.59055118110236227" top="0.98425196850393704" bottom="0.98425196850393704" header="0" footer="0"/>
  <pageSetup paperSize="14" scale="41" orientation="landscape" r:id="rId1"/>
  <headerFooter alignWithMargins="0">
    <oddHeader>&amp;L&amp;"Arial,Negrita"&amp;8Unidad de Información Municipal
capturarrhh.sinim.gov.cl
www.sinim.gov.cl
Depto. Finanzas Municipales
SUBDERE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22"/>
  <sheetViews>
    <sheetView topLeftCell="N1" zoomScale="115" zoomScaleNormal="115" workbookViewId="0">
      <selection activeCell="AA12" sqref="AA12"/>
    </sheetView>
  </sheetViews>
  <sheetFormatPr baseColWidth="10" defaultRowHeight="12.75" x14ac:dyDescent="0.2"/>
  <cols>
    <col min="1" max="1" width="8.28515625" style="23" bestFit="1" customWidth="1"/>
    <col min="2" max="2" width="14.140625" style="23" customWidth="1"/>
    <col min="3" max="3" width="16.5703125" style="23" customWidth="1"/>
    <col min="4" max="4" width="11.7109375" customWidth="1"/>
    <col min="5" max="5" width="15.28515625" customWidth="1"/>
    <col min="6" max="6" width="14.5703125" customWidth="1"/>
    <col min="7" max="7" width="15" customWidth="1"/>
    <col min="8" max="15" width="13" customWidth="1"/>
    <col min="16" max="16" width="11.7109375" customWidth="1"/>
    <col min="17" max="17" width="14.85546875" customWidth="1"/>
    <col min="18" max="18" width="14.5703125" customWidth="1"/>
    <col min="19" max="19" width="13.28515625" customWidth="1"/>
    <col min="20" max="20" width="11.7109375" customWidth="1"/>
    <col min="21" max="21" width="13.28515625" customWidth="1"/>
    <col min="22" max="22" width="11.7109375" customWidth="1"/>
    <col min="23" max="23" width="14.5703125" customWidth="1"/>
    <col min="24" max="24" width="11.7109375" customWidth="1"/>
    <col min="25" max="25" width="15.140625" customWidth="1"/>
    <col min="26" max="26" width="11.42578125" customWidth="1"/>
  </cols>
  <sheetData>
    <row r="1" spans="1:33" ht="18" x14ac:dyDescent="0.25">
      <c r="A1" s="437" t="str">
        <f>NACIONAL!A1</f>
        <v>REZAGADO BONO ESPECIAL 2019</v>
      </c>
      <c r="B1" s="437"/>
      <c r="C1" s="437"/>
      <c r="D1" s="437"/>
      <c r="E1" s="437"/>
      <c r="F1" s="437"/>
      <c r="G1" s="437"/>
      <c r="H1" s="437"/>
      <c r="I1" s="437"/>
      <c r="J1" s="437"/>
      <c r="K1" s="437"/>
      <c r="L1" s="437"/>
      <c r="M1" s="437"/>
      <c r="N1" s="437"/>
      <c r="O1" s="437"/>
      <c r="P1" s="437"/>
      <c r="Q1" s="437"/>
      <c r="R1" s="437"/>
      <c r="S1" s="437"/>
      <c r="T1" s="437"/>
      <c r="U1" s="437"/>
      <c r="V1" s="437"/>
      <c r="W1" s="437"/>
      <c r="X1" s="437"/>
      <c r="Y1" s="437"/>
    </row>
    <row r="2" spans="1:33" ht="18" x14ac:dyDescent="0.25">
      <c r="A2" s="437" t="str">
        <f>NACIONAL!A2</f>
        <v>Ley Nº 21.196 Artículo 76º</v>
      </c>
      <c r="B2" s="437"/>
      <c r="C2" s="437"/>
      <c r="D2" s="437"/>
      <c r="E2" s="437"/>
      <c r="F2" s="437"/>
      <c r="G2" s="437"/>
      <c r="H2" s="437"/>
      <c r="I2" s="437"/>
      <c r="J2" s="437"/>
      <c r="K2" s="437"/>
      <c r="L2" s="437"/>
      <c r="M2" s="437"/>
      <c r="N2" s="437"/>
      <c r="O2" s="437"/>
      <c r="P2" s="437"/>
      <c r="Q2" s="437"/>
      <c r="R2" s="437"/>
      <c r="S2" s="437"/>
      <c r="T2" s="437"/>
      <c r="U2" s="437"/>
      <c r="V2" s="437"/>
      <c r="W2" s="437"/>
      <c r="X2" s="437"/>
      <c r="Y2" s="437"/>
    </row>
    <row r="4" spans="1:33" ht="18" x14ac:dyDescent="0.25">
      <c r="A4" s="437" t="s">
        <v>728</v>
      </c>
      <c r="B4" s="437"/>
      <c r="C4" s="437"/>
      <c r="D4" s="437"/>
      <c r="E4" s="437"/>
      <c r="F4" s="437"/>
      <c r="G4" s="437"/>
      <c r="H4" s="437"/>
      <c r="I4" s="437"/>
      <c r="J4" s="437"/>
      <c r="K4" s="437"/>
      <c r="L4" s="437"/>
      <c r="M4" s="437"/>
      <c r="N4" s="437"/>
      <c r="O4" s="437"/>
      <c r="P4" s="437"/>
      <c r="Q4" s="437"/>
      <c r="R4" s="437"/>
      <c r="S4" s="437"/>
      <c r="T4" s="437"/>
      <c r="U4" s="437"/>
      <c r="V4" s="437"/>
      <c r="W4" s="437"/>
      <c r="X4" s="437"/>
      <c r="Y4" s="437"/>
    </row>
    <row r="5" spans="1:33" ht="13.5" thickBot="1" x14ac:dyDescent="0.25"/>
    <row r="6" spans="1:33" ht="13.5" customHeight="1" thickBot="1" x14ac:dyDescent="0.25">
      <c r="A6" s="446" t="s">
        <v>0</v>
      </c>
      <c r="B6" s="460" t="s">
        <v>405</v>
      </c>
      <c r="C6" s="448" t="s">
        <v>1</v>
      </c>
      <c r="D6" s="431" t="s">
        <v>2</v>
      </c>
      <c r="E6" s="432"/>
      <c r="F6" s="432"/>
      <c r="G6" s="433"/>
      <c r="H6" s="434" t="s">
        <v>3</v>
      </c>
      <c r="I6" s="435"/>
      <c r="J6" s="435"/>
      <c r="K6" s="436"/>
      <c r="L6" s="438" t="s">
        <v>4</v>
      </c>
      <c r="M6" s="439"/>
      <c r="N6" s="439"/>
      <c r="O6" s="440"/>
      <c r="P6" s="441" t="s">
        <v>5</v>
      </c>
      <c r="Q6" s="442"/>
      <c r="R6" s="442"/>
      <c r="S6" s="443"/>
      <c r="T6" s="450" t="s">
        <v>731</v>
      </c>
      <c r="U6" s="451"/>
      <c r="V6" s="451"/>
      <c r="W6" s="452"/>
      <c r="X6" s="444" t="s">
        <v>355</v>
      </c>
      <c r="Y6" s="445"/>
    </row>
    <row r="7" spans="1:33" s="31" customFormat="1" ht="102.75" thickBot="1" x14ac:dyDescent="0.25">
      <c r="A7" s="447"/>
      <c r="B7" s="461"/>
      <c r="C7" s="449"/>
      <c r="D7" s="90" t="str">
        <f>NACIONAL!C7</f>
        <v>Pers. Remun Liq. &lt;= a $ 702.227 Noviembre</v>
      </c>
      <c r="E7" s="91" t="str">
        <f>NACIONAL!D7</f>
        <v>Monto Bono Esp. $ 190.180</v>
      </c>
      <c r="F7" s="91" t="str">
        <f>NACIONAL!E7</f>
        <v>Pers. Remun Liq. &gt; a $ 702.227 y Rem Bruta &lt;= $ 2.557.475</v>
      </c>
      <c r="G7" s="92" t="str">
        <f>NACIONAL!F7</f>
        <v>Monto Bono Esp. $ 94.062</v>
      </c>
      <c r="H7" s="90" t="str">
        <f>NACIONAL!G7</f>
        <v>Pers. Remun Liq. &lt;= a $ 702.227 Noviembre</v>
      </c>
      <c r="I7" s="91" t="str">
        <f>NACIONAL!H7</f>
        <v>Monto Bono Esp. $ 190.180</v>
      </c>
      <c r="J7" s="91" t="str">
        <f>NACIONAL!I7</f>
        <v>Pers. Remun Liq. &gt; a $ 702.227 y Rem Bruta &lt;= $ 2.557.475</v>
      </c>
      <c r="K7" s="92" t="str">
        <f>NACIONAL!J7</f>
        <v>Monto Bono Esp. $ 94.062</v>
      </c>
      <c r="L7" s="90" t="str">
        <f>NACIONAL!K7</f>
        <v>Pers. Remun Liq. &lt;= a $ 702.227 Noviembre</v>
      </c>
      <c r="M7" s="91" t="str">
        <f>NACIONAL!L7</f>
        <v>Monto Bono Esp. $ 190.180</v>
      </c>
      <c r="N7" s="91" t="str">
        <f>NACIONAL!M7</f>
        <v>Pers. Remun Liq. &gt; a $ 702.227 y Rem Bruta &lt;= $ 2.557.475</v>
      </c>
      <c r="O7" s="92" t="str">
        <f>NACIONAL!N7</f>
        <v>Monto Bono Esp. $ 94.062</v>
      </c>
      <c r="P7" s="90" t="str">
        <f>NACIONAL!O7</f>
        <v>Pers. Remun Liq. &lt;= a $ 702.227 Noviembre</v>
      </c>
      <c r="Q7" s="91" t="str">
        <f>NACIONAL!P7</f>
        <v>Monto Bono Esp. $ 190.180</v>
      </c>
      <c r="R7" s="91" t="str">
        <f>NACIONAL!Q7</f>
        <v>Pers. Remun Liq. &gt; a $ 702.227 y Rem Bruta &lt;= $ 2.557.475</v>
      </c>
      <c r="S7" s="92" t="str">
        <f>NACIONAL!R7</f>
        <v>Monto Bono Esp. $ 94.062</v>
      </c>
      <c r="T7" s="92" t="str">
        <f>NACIONAL!S7</f>
        <v>Pers. Remun Liq. &lt;= a $ 702.227 Noviembre</v>
      </c>
      <c r="U7" s="92" t="str">
        <f>NACIONAL!T7</f>
        <v>Monto Bono Esp. $ 190.180</v>
      </c>
      <c r="V7" s="92" t="str">
        <f>NACIONAL!U7</f>
        <v>Pers. Remun Liq. &gt; a $ 702.227 y Rem Bruta &lt;= $ 2.557.475</v>
      </c>
      <c r="W7" s="92" t="str">
        <f>NACIONAL!V7</f>
        <v>Monto Bono Esp. $ 94.062</v>
      </c>
      <c r="X7" s="94" t="s">
        <v>6</v>
      </c>
      <c r="Y7" s="95" t="s">
        <v>368</v>
      </c>
    </row>
    <row r="8" spans="1:33" s="31" customFormat="1" x14ac:dyDescent="0.2">
      <c r="A8" s="125">
        <v>11101</v>
      </c>
      <c r="B8" s="126" t="s">
        <v>660</v>
      </c>
      <c r="C8" s="207" t="s">
        <v>282</v>
      </c>
      <c r="D8" s="169"/>
      <c r="E8" s="137">
        <f>D8*$G$21</f>
        <v>0</v>
      </c>
      <c r="F8" s="170"/>
      <c r="G8" s="114">
        <f>F8*$G$22</f>
        <v>0</v>
      </c>
      <c r="H8" s="397"/>
      <c r="I8" s="310">
        <f>H8*$G$21</f>
        <v>0</v>
      </c>
      <c r="J8" s="310"/>
      <c r="K8" s="398">
        <f>J8*$G$22</f>
        <v>0</v>
      </c>
      <c r="L8" s="309"/>
      <c r="M8" s="310">
        <f>L8*$G$21</f>
        <v>0</v>
      </c>
      <c r="N8" s="311"/>
      <c r="O8" s="312">
        <f>N8*$G$22</f>
        <v>0</v>
      </c>
      <c r="P8" s="185"/>
      <c r="Q8" s="137">
        <f>P8*$G$21</f>
        <v>0</v>
      </c>
      <c r="R8" s="170"/>
      <c r="S8" s="148">
        <f>R8*$G$22</f>
        <v>0</v>
      </c>
      <c r="T8" s="122"/>
      <c r="U8" s="113">
        <f>T8*$G$21</f>
        <v>0</v>
      </c>
      <c r="V8" s="113"/>
      <c r="W8" s="114">
        <f>V8*$G$22</f>
        <v>0</v>
      </c>
      <c r="X8" s="190">
        <f>D8+F8+H8+J8+L8+N8+P8+R8+T8+V8</f>
        <v>0</v>
      </c>
      <c r="Y8" s="114">
        <f>E8+G8+I8+K8+M8+O8+Q8+S8+U8+W8</f>
        <v>0</v>
      </c>
      <c r="Z8" s="32"/>
      <c r="AA8" s="276"/>
      <c r="AB8" s="275"/>
      <c r="AC8" s="275"/>
      <c r="AD8" s="275"/>
      <c r="AE8" s="275"/>
      <c r="AF8" s="281"/>
      <c r="AG8" s="281"/>
    </row>
    <row r="9" spans="1:33" s="31" customFormat="1" x14ac:dyDescent="0.2">
      <c r="A9" s="80">
        <v>11102</v>
      </c>
      <c r="B9" s="127" t="s">
        <v>661</v>
      </c>
      <c r="C9" s="133" t="s">
        <v>283</v>
      </c>
      <c r="D9" s="172"/>
      <c r="E9" s="135">
        <f>D9*$G$21</f>
        <v>0</v>
      </c>
      <c r="F9" s="167"/>
      <c r="G9" s="115">
        <f>F9*$G$22</f>
        <v>0</v>
      </c>
      <c r="H9" s="186"/>
      <c r="I9" s="163">
        <f>H9*$G$21</f>
        <v>0</v>
      </c>
      <c r="J9" s="163"/>
      <c r="K9" s="164">
        <f>J9*$G$22</f>
        <v>0</v>
      </c>
      <c r="L9" s="176"/>
      <c r="M9" s="163">
        <f>L9*$G$21</f>
        <v>0</v>
      </c>
      <c r="N9" s="162"/>
      <c r="O9" s="177">
        <f>N9*$G$22</f>
        <v>0</v>
      </c>
      <c r="P9" s="329"/>
      <c r="Q9" s="302">
        <f>P9*$G$21</f>
        <v>0</v>
      </c>
      <c r="R9" s="325"/>
      <c r="S9" s="318">
        <f>R9*$G$22</f>
        <v>0</v>
      </c>
      <c r="T9" s="123"/>
      <c r="U9" s="86">
        <f t="shared" ref="U9:U17" si="0">T9*$G$21</f>
        <v>0</v>
      </c>
      <c r="V9" s="86"/>
      <c r="W9" s="115">
        <f t="shared" ref="W9:W17" si="1">V9*$G$22</f>
        <v>0</v>
      </c>
      <c r="X9" s="121">
        <f t="shared" ref="X9:X17" si="2">D9+F9+H9+J9+L9+N9+P9+R9+T9+V9</f>
        <v>0</v>
      </c>
      <c r="Y9" s="115">
        <f t="shared" ref="Y9:Y17" si="3">E9+G9+I9+K9+M9+O9+Q9+S9+U9+W9</f>
        <v>0</v>
      </c>
      <c r="Z9" s="32"/>
      <c r="AA9" s="276"/>
      <c r="AB9" s="275"/>
      <c r="AC9" s="275"/>
      <c r="AD9" s="275"/>
      <c r="AE9" s="275"/>
      <c r="AF9" s="281"/>
      <c r="AG9" s="281"/>
    </row>
    <row r="10" spans="1:33" s="31" customFormat="1" x14ac:dyDescent="0.2">
      <c r="A10" s="80">
        <v>11104</v>
      </c>
      <c r="B10" s="127" t="s">
        <v>664</v>
      </c>
      <c r="C10" s="82" t="s">
        <v>284</v>
      </c>
      <c r="D10" s="172"/>
      <c r="E10" s="135">
        <f t="shared" ref="E10:E17" si="4">D10*$G$21</f>
        <v>0</v>
      </c>
      <c r="F10" s="167"/>
      <c r="G10" s="115">
        <f t="shared" ref="G10:G17" si="5">F10*$G$22</f>
        <v>0</v>
      </c>
      <c r="H10" s="186"/>
      <c r="I10" s="163">
        <f t="shared" ref="I10:I17" si="6">H10*$G$21</f>
        <v>0</v>
      </c>
      <c r="J10" s="163"/>
      <c r="K10" s="164">
        <f t="shared" ref="K10:K17" si="7">J10*$G$22</f>
        <v>0</v>
      </c>
      <c r="L10" s="176"/>
      <c r="M10" s="163">
        <f t="shared" ref="M10:M17" si="8">L10*$G$21</f>
        <v>0</v>
      </c>
      <c r="N10" s="162"/>
      <c r="O10" s="177">
        <f t="shared" ref="O10:O17" si="9">N10*$G$22</f>
        <v>0</v>
      </c>
      <c r="P10" s="329"/>
      <c r="Q10" s="302">
        <f t="shared" ref="Q10:Q17" si="10">P10*$G$21</f>
        <v>0</v>
      </c>
      <c r="R10" s="325"/>
      <c r="S10" s="318">
        <f t="shared" ref="S10:S17" si="11">R10*$G$22</f>
        <v>0</v>
      </c>
      <c r="T10" s="399"/>
      <c r="U10" s="302">
        <f t="shared" si="0"/>
        <v>0</v>
      </c>
      <c r="V10" s="86"/>
      <c r="W10" s="115">
        <f t="shared" si="1"/>
        <v>0</v>
      </c>
      <c r="X10" s="121">
        <f t="shared" si="2"/>
        <v>0</v>
      </c>
      <c r="Y10" s="115">
        <f t="shared" si="3"/>
        <v>0</v>
      </c>
      <c r="Z10" s="32"/>
      <c r="AA10" s="276"/>
      <c r="AB10" s="275"/>
      <c r="AC10" s="275"/>
      <c r="AD10" s="275"/>
      <c r="AE10" s="275"/>
      <c r="AF10" s="281"/>
      <c r="AG10" s="281"/>
    </row>
    <row r="11" spans="1:33" s="31" customFormat="1" x14ac:dyDescent="0.2">
      <c r="A11" s="80">
        <v>11201</v>
      </c>
      <c r="B11" s="127" t="s">
        <v>667</v>
      </c>
      <c r="C11" s="82" t="s">
        <v>285</v>
      </c>
      <c r="D11" s="172"/>
      <c r="E11" s="135">
        <f t="shared" si="4"/>
        <v>0</v>
      </c>
      <c r="F11" s="167"/>
      <c r="G11" s="115">
        <f t="shared" si="5"/>
        <v>0</v>
      </c>
      <c r="H11" s="186"/>
      <c r="I11" s="163">
        <f t="shared" si="6"/>
        <v>0</v>
      </c>
      <c r="J11" s="163"/>
      <c r="K11" s="164">
        <f t="shared" si="7"/>
        <v>0</v>
      </c>
      <c r="L11" s="176"/>
      <c r="M11" s="163">
        <f t="shared" si="8"/>
        <v>0</v>
      </c>
      <c r="N11" s="162"/>
      <c r="O11" s="177">
        <f t="shared" si="9"/>
        <v>0</v>
      </c>
      <c r="P11" s="329"/>
      <c r="Q11" s="302">
        <f t="shared" si="10"/>
        <v>0</v>
      </c>
      <c r="R11" s="325"/>
      <c r="S11" s="318">
        <f t="shared" si="11"/>
        <v>0</v>
      </c>
      <c r="T11" s="399"/>
      <c r="U11" s="302">
        <f t="shared" si="0"/>
        <v>0</v>
      </c>
      <c r="V11" s="302"/>
      <c r="W11" s="304">
        <f t="shared" si="1"/>
        <v>0</v>
      </c>
      <c r="X11" s="121">
        <f t="shared" si="2"/>
        <v>0</v>
      </c>
      <c r="Y11" s="115">
        <f t="shared" si="3"/>
        <v>0</v>
      </c>
      <c r="Z11" s="32"/>
      <c r="AA11" s="276"/>
      <c r="AB11" s="275"/>
      <c r="AC11" s="275"/>
      <c r="AD11" s="275"/>
      <c r="AE11" s="275"/>
      <c r="AF11" s="281"/>
      <c r="AG11" s="281"/>
    </row>
    <row r="12" spans="1:33" s="31" customFormat="1" x14ac:dyDescent="0.2">
      <c r="A12" s="80">
        <v>11203</v>
      </c>
      <c r="B12" s="127" t="s">
        <v>662</v>
      </c>
      <c r="C12" s="82" t="s">
        <v>286</v>
      </c>
      <c r="D12" s="172"/>
      <c r="E12" s="135">
        <f t="shared" si="4"/>
        <v>0</v>
      </c>
      <c r="F12" s="167"/>
      <c r="G12" s="115">
        <f t="shared" si="5"/>
        <v>0</v>
      </c>
      <c r="H12" s="186"/>
      <c r="I12" s="163">
        <f t="shared" si="6"/>
        <v>0</v>
      </c>
      <c r="J12" s="163"/>
      <c r="K12" s="164">
        <f t="shared" si="7"/>
        <v>0</v>
      </c>
      <c r="L12" s="176"/>
      <c r="M12" s="163">
        <f t="shared" si="8"/>
        <v>0</v>
      </c>
      <c r="N12" s="162"/>
      <c r="O12" s="177">
        <f t="shared" si="9"/>
        <v>0</v>
      </c>
      <c r="P12" s="329">
        <v>6</v>
      </c>
      <c r="Q12" s="302">
        <f t="shared" si="10"/>
        <v>1141080</v>
      </c>
      <c r="R12" s="325">
        <v>3</v>
      </c>
      <c r="S12" s="318">
        <f t="shared" si="11"/>
        <v>282186</v>
      </c>
      <c r="T12" s="399"/>
      <c r="U12" s="302">
        <f t="shared" si="0"/>
        <v>0</v>
      </c>
      <c r="V12" s="86"/>
      <c r="W12" s="115">
        <f t="shared" si="1"/>
        <v>0</v>
      </c>
      <c r="X12" s="121">
        <f t="shared" si="2"/>
        <v>9</v>
      </c>
      <c r="Y12" s="115">
        <f t="shared" si="3"/>
        <v>1423266</v>
      </c>
      <c r="Z12" s="32"/>
      <c r="AA12" s="276"/>
      <c r="AB12" s="275"/>
      <c r="AC12" s="275"/>
      <c r="AD12" s="275"/>
      <c r="AE12" s="275"/>
      <c r="AF12" s="281"/>
      <c r="AG12" s="281"/>
    </row>
    <row r="13" spans="1:33" s="31" customFormat="1" x14ac:dyDescent="0.2">
      <c r="A13" s="80">
        <v>11301</v>
      </c>
      <c r="B13" s="127" t="s">
        <v>665</v>
      </c>
      <c r="C13" s="82" t="s">
        <v>287</v>
      </c>
      <c r="D13" s="172"/>
      <c r="E13" s="135">
        <f t="shared" si="4"/>
        <v>0</v>
      </c>
      <c r="F13" s="167"/>
      <c r="G13" s="115">
        <f t="shared" si="5"/>
        <v>0</v>
      </c>
      <c r="H13" s="186"/>
      <c r="I13" s="163">
        <f t="shared" si="6"/>
        <v>0</v>
      </c>
      <c r="J13" s="163"/>
      <c r="K13" s="164">
        <f t="shared" si="7"/>
        <v>0</v>
      </c>
      <c r="L13" s="176"/>
      <c r="M13" s="163">
        <f t="shared" si="8"/>
        <v>0</v>
      </c>
      <c r="N13" s="162"/>
      <c r="O13" s="177">
        <f t="shared" si="9"/>
        <v>0</v>
      </c>
      <c r="P13" s="168"/>
      <c r="Q13" s="135">
        <f t="shared" si="10"/>
        <v>0</v>
      </c>
      <c r="R13" s="167"/>
      <c r="S13" s="149">
        <f t="shared" si="11"/>
        <v>0</v>
      </c>
      <c r="T13" s="399"/>
      <c r="U13" s="302">
        <f t="shared" si="0"/>
        <v>0</v>
      </c>
      <c r="V13" s="302"/>
      <c r="W13" s="304">
        <f t="shared" si="1"/>
        <v>0</v>
      </c>
      <c r="X13" s="121">
        <f t="shared" si="2"/>
        <v>0</v>
      </c>
      <c r="Y13" s="115">
        <f t="shared" si="3"/>
        <v>0</v>
      </c>
      <c r="Z13" s="32"/>
      <c r="AA13" s="276"/>
      <c r="AB13" s="275"/>
      <c r="AC13" s="275"/>
      <c r="AD13" s="275"/>
      <c r="AE13" s="275"/>
      <c r="AF13" s="281"/>
      <c r="AG13" s="281"/>
    </row>
    <row r="14" spans="1:33" s="31" customFormat="1" x14ac:dyDescent="0.2">
      <c r="A14" s="80">
        <v>11302</v>
      </c>
      <c r="B14" s="127" t="s">
        <v>666</v>
      </c>
      <c r="C14" s="82" t="s">
        <v>288</v>
      </c>
      <c r="D14" s="172"/>
      <c r="E14" s="135">
        <f t="shared" si="4"/>
        <v>0</v>
      </c>
      <c r="F14" s="167"/>
      <c r="G14" s="115">
        <f t="shared" si="5"/>
        <v>0</v>
      </c>
      <c r="H14" s="186"/>
      <c r="I14" s="163">
        <f t="shared" si="6"/>
        <v>0</v>
      </c>
      <c r="J14" s="163"/>
      <c r="K14" s="164">
        <f t="shared" si="7"/>
        <v>0</v>
      </c>
      <c r="L14" s="176"/>
      <c r="M14" s="163">
        <f t="shared" si="8"/>
        <v>0</v>
      </c>
      <c r="N14" s="162"/>
      <c r="O14" s="177">
        <f t="shared" si="9"/>
        <v>0</v>
      </c>
      <c r="P14" s="329"/>
      <c r="Q14" s="302">
        <f t="shared" si="10"/>
        <v>0</v>
      </c>
      <c r="R14" s="325"/>
      <c r="S14" s="318">
        <f t="shared" si="11"/>
        <v>0</v>
      </c>
      <c r="T14" s="123"/>
      <c r="U14" s="86">
        <f t="shared" si="0"/>
        <v>0</v>
      </c>
      <c r="V14" s="86"/>
      <c r="W14" s="115">
        <f t="shared" si="1"/>
        <v>0</v>
      </c>
      <c r="X14" s="121">
        <f t="shared" si="2"/>
        <v>0</v>
      </c>
      <c r="Y14" s="115">
        <f t="shared" si="3"/>
        <v>0</v>
      </c>
      <c r="Z14" s="32"/>
      <c r="AA14" s="276"/>
      <c r="AB14" s="275"/>
      <c r="AC14" s="275"/>
      <c r="AD14" s="275"/>
      <c r="AE14" s="275"/>
      <c r="AF14" s="281"/>
      <c r="AG14" s="281"/>
    </row>
    <row r="15" spans="1:33" s="31" customFormat="1" x14ac:dyDescent="0.2">
      <c r="A15" s="80">
        <v>11303</v>
      </c>
      <c r="B15" s="127" t="s">
        <v>663</v>
      </c>
      <c r="C15" s="82" t="s">
        <v>289</v>
      </c>
      <c r="D15" s="172"/>
      <c r="E15" s="135">
        <f t="shared" si="4"/>
        <v>0</v>
      </c>
      <c r="F15" s="167"/>
      <c r="G15" s="115">
        <f t="shared" si="5"/>
        <v>0</v>
      </c>
      <c r="H15" s="186"/>
      <c r="I15" s="163">
        <f t="shared" si="6"/>
        <v>0</v>
      </c>
      <c r="J15" s="163"/>
      <c r="K15" s="164">
        <f t="shared" si="7"/>
        <v>0</v>
      </c>
      <c r="L15" s="176"/>
      <c r="M15" s="163">
        <f t="shared" si="8"/>
        <v>0</v>
      </c>
      <c r="N15" s="162"/>
      <c r="O15" s="177">
        <f t="shared" si="9"/>
        <v>0</v>
      </c>
      <c r="P15" s="168"/>
      <c r="Q15" s="135">
        <f t="shared" si="10"/>
        <v>0</v>
      </c>
      <c r="R15" s="167"/>
      <c r="S15" s="149">
        <f t="shared" si="11"/>
        <v>0</v>
      </c>
      <c r="T15" s="399"/>
      <c r="U15" s="302">
        <f t="shared" si="0"/>
        <v>0</v>
      </c>
      <c r="V15" s="86"/>
      <c r="W15" s="115">
        <f t="shared" si="1"/>
        <v>0</v>
      </c>
      <c r="X15" s="121">
        <f t="shared" si="2"/>
        <v>0</v>
      </c>
      <c r="Y15" s="115">
        <f t="shared" si="3"/>
        <v>0</v>
      </c>
      <c r="Z15" s="32"/>
      <c r="AA15" s="276"/>
      <c r="AB15" s="275"/>
      <c r="AC15" s="275"/>
      <c r="AD15" s="275"/>
      <c r="AE15" s="275"/>
      <c r="AF15" s="281"/>
      <c r="AG15" s="281"/>
    </row>
    <row r="16" spans="1:33" s="31" customFormat="1" x14ac:dyDescent="0.2">
      <c r="A16" s="80">
        <v>11401</v>
      </c>
      <c r="B16" s="127" t="s">
        <v>658</v>
      </c>
      <c r="C16" s="133" t="s">
        <v>290</v>
      </c>
      <c r="D16" s="172"/>
      <c r="E16" s="135">
        <f t="shared" si="4"/>
        <v>0</v>
      </c>
      <c r="F16" s="167"/>
      <c r="G16" s="115">
        <f t="shared" si="5"/>
        <v>0</v>
      </c>
      <c r="H16" s="186"/>
      <c r="I16" s="163">
        <f t="shared" si="6"/>
        <v>0</v>
      </c>
      <c r="J16" s="163"/>
      <c r="K16" s="164">
        <f t="shared" si="7"/>
        <v>0</v>
      </c>
      <c r="L16" s="176"/>
      <c r="M16" s="163">
        <f t="shared" si="8"/>
        <v>0</v>
      </c>
      <c r="N16" s="162"/>
      <c r="O16" s="177">
        <f t="shared" si="9"/>
        <v>0</v>
      </c>
      <c r="P16" s="168"/>
      <c r="Q16" s="135">
        <f t="shared" si="10"/>
        <v>0</v>
      </c>
      <c r="R16" s="167"/>
      <c r="S16" s="149">
        <f t="shared" si="11"/>
        <v>0</v>
      </c>
      <c r="T16" s="123"/>
      <c r="U16" s="86">
        <f t="shared" si="0"/>
        <v>0</v>
      </c>
      <c r="V16" s="86"/>
      <c r="W16" s="115">
        <f t="shared" si="1"/>
        <v>0</v>
      </c>
      <c r="X16" s="121">
        <f t="shared" si="2"/>
        <v>0</v>
      </c>
      <c r="Y16" s="115">
        <f t="shared" si="3"/>
        <v>0</v>
      </c>
      <c r="Z16" s="32"/>
      <c r="AA16" s="276"/>
      <c r="AB16" s="275"/>
      <c r="AC16" s="275"/>
      <c r="AD16" s="275"/>
      <c r="AE16" s="275"/>
      <c r="AF16" s="281"/>
      <c r="AG16" s="281"/>
    </row>
    <row r="17" spans="1:33" s="31" customFormat="1" ht="13.5" thickBot="1" x14ac:dyDescent="0.25">
      <c r="A17" s="130">
        <v>11402</v>
      </c>
      <c r="B17" s="131" t="s">
        <v>659</v>
      </c>
      <c r="C17" s="134" t="s">
        <v>291</v>
      </c>
      <c r="D17" s="182"/>
      <c r="E17" s="142">
        <f t="shared" si="4"/>
        <v>0</v>
      </c>
      <c r="F17" s="183"/>
      <c r="G17" s="117">
        <f t="shared" si="5"/>
        <v>0</v>
      </c>
      <c r="H17" s="187"/>
      <c r="I17" s="179">
        <f t="shared" si="6"/>
        <v>0</v>
      </c>
      <c r="J17" s="179"/>
      <c r="K17" s="189">
        <f t="shared" si="7"/>
        <v>0</v>
      </c>
      <c r="L17" s="178"/>
      <c r="M17" s="179">
        <f t="shared" si="8"/>
        <v>0</v>
      </c>
      <c r="N17" s="180"/>
      <c r="O17" s="181">
        <f t="shared" si="9"/>
        <v>0</v>
      </c>
      <c r="P17" s="389"/>
      <c r="Q17" s="306">
        <f t="shared" si="10"/>
        <v>0</v>
      </c>
      <c r="R17" s="351"/>
      <c r="S17" s="352">
        <f t="shared" si="11"/>
        <v>0</v>
      </c>
      <c r="T17" s="400"/>
      <c r="U17" s="306">
        <f t="shared" si="0"/>
        <v>0</v>
      </c>
      <c r="V17" s="306"/>
      <c r="W17" s="308">
        <f t="shared" si="1"/>
        <v>0</v>
      </c>
      <c r="X17" s="191">
        <f t="shared" si="2"/>
        <v>0</v>
      </c>
      <c r="Y17" s="117">
        <f t="shared" si="3"/>
        <v>0</v>
      </c>
      <c r="Z17" s="32"/>
      <c r="AA17" s="276"/>
      <c r="AB17" s="275"/>
      <c r="AC17" s="275"/>
      <c r="AD17" s="275"/>
      <c r="AE17" s="275"/>
      <c r="AF17" s="281"/>
      <c r="AG17" s="281"/>
    </row>
    <row r="18" spans="1:33" s="31" customFormat="1" ht="13.5" thickBot="1" x14ac:dyDescent="0.25">
      <c r="A18" s="428" t="s">
        <v>18</v>
      </c>
      <c r="B18" s="429"/>
      <c r="C18" s="430"/>
      <c r="D18" s="98">
        <f>SUM(D8:D17)</f>
        <v>0</v>
      </c>
      <c r="E18" s="98">
        <f t="shared" ref="E18:Y18" si="12">SUM(E8:E17)</f>
        <v>0</v>
      </c>
      <c r="F18" s="98">
        <f t="shared" si="12"/>
        <v>0</v>
      </c>
      <c r="G18" s="98">
        <f t="shared" si="12"/>
        <v>0</v>
      </c>
      <c r="H18" s="98">
        <f t="shared" si="12"/>
        <v>0</v>
      </c>
      <c r="I18" s="98">
        <f t="shared" si="12"/>
        <v>0</v>
      </c>
      <c r="J18" s="98">
        <f t="shared" si="12"/>
        <v>0</v>
      </c>
      <c r="K18" s="98">
        <f t="shared" si="12"/>
        <v>0</v>
      </c>
      <c r="L18" s="98">
        <f t="shared" si="12"/>
        <v>0</v>
      </c>
      <c r="M18" s="98">
        <f t="shared" si="12"/>
        <v>0</v>
      </c>
      <c r="N18" s="98">
        <f t="shared" si="12"/>
        <v>0</v>
      </c>
      <c r="O18" s="98">
        <f t="shared" si="12"/>
        <v>0</v>
      </c>
      <c r="P18" s="98">
        <f t="shared" si="12"/>
        <v>6</v>
      </c>
      <c r="Q18" s="98">
        <f t="shared" si="12"/>
        <v>1141080</v>
      </c>
      <c r="R18" s="98">
        <f t="shared" si="12"/>
        <v>3</v>
      </c>
      <c r="S18" s="98">
        <f t="shared" si="12"/>
        <v>282186</v>
      </c>
      <c r="T18" s="98">
        <f t="shared" si="12"/>
        <v>0</v>
      </c>
      <c r="U18" s="98">
        <f t="shared" si="12"/>
        <v>0</v>
      </c>
      <c r="V18" s="98">
        <f t="shared" si="12"/>
        <v>0</v>
      </c>
      <c r="W18" s="98">
        <f t="shared" si="12"/>
        <v>0</v>
      </c>
      <c r="X18" s="98">
        <f t="shared" si="12"/>
        <v>9</v>
      </c>
      <c r="Y18" s="99">
        <f t="shared" si="12"/>
        <v>1423266</v>
      </c>
    </row>
    <row r="21" spans="1:33" x14ac:dyDescent="0.2">
      <c r="F21" s="21" t="s">
        <v>369</v>
      </c>
      <c r="G21" s="22">
        <v>190180</v>
      </c>
    </row>
    <row r="22" spans="1:33" x14ac:dyDescent="0.2">
      <c r="F22" s="21" t="s">
        <v>370</v>
      </c>
      <c r="G22" s="22">
        <v>94062</v>
      </c>
    </row>
  </sheetData>
  <mergeCells count="13">
    <mergeCell ref="A18:C18"/>
    <mergeCell ref="P6:S6"/>
    <mergeCell ref="X6:Y6"/>
    <mergeCell ref="A1:Y1"/>
    <mergeCell ref="A2:Y2"/>
    <mergeCell ref="A4:Y4"/>
    <mergeCell ref="A6:A7"/>
    <mergeCell ref="C6:C7"/>
    <mergeCell ref="D6:G6"/>
    <mergeCell ref="H6:K6"/>
    <mergeCell ref="L6:O6"/>
    <mergeCell ref="B6:B7"/>
    <mergeCell ref="T6:W6"/>
  </mergeCells>
  <phoneticPr fontId="2" type="noConversion"/>
  <printOptions horizontalCentered="1"/>
  <pageMargins left="1.1811023622047245" right="0.59055118110236227" top="0.98425196850393704" bottom="0.98425196850393704" header="0" footer="0"/>
  <pageSetup paperSize="14" scale="44" orientation="landscape" r:id="rId1"/>
  <headerFooter alignWithMargins="0">
    <oddHeader>&amp;L&amp;"Arial,Negrita"&amp;8Unidad de Información Municipal
capturarrhh.sinim.gov.cl
www.sinim.gov.cl
Depto. Finanzas Municipales
SUBDERE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22"/>
  <sheetViews>
    <sheetView topLeftCell="K4" zoomScale="115" zoomScaleNormal="115" workbookViewId="0">
      <selection activeCell="V8" sqref="V8:V17"/>
    </sheetView>
  </sheetViews>
  <sheetFormatPr baseColWidth="10" defaultRowHeight="12.75" x14ac:dyDescent="0.2"/>
  <cols>
    <col min="1" max="1" width="8.28515625" style="23" bestFit="1" customWidth="1"/>
    <col min="2" max="2" width="17.7109375" style="23" customWidth="1"/>
    <col min="3" max="3" width="15.85546875" style="23" bestFit="1" customWidth="1"/>
    <col min="4" max="4" width="12" customWidth="1"/>
    <col min="5" max="5" width="16.42578125" customWidth="1"/>
    <col min="6" max="6" width="14.140625" customWidth="1"/>
    <col min="7" max="7" width="16" customWidth="1"/>
    <col min="8" max="8" width="12" customWidth="1"/>
    <col min="9" max="9" width="15.140625" customWidth="1"/>
    <col min="10" max="10" width="12.7109375" customWidth="1"/>
    <col min="11" max="11" width="15.140625" customWidth="1"/>
    <col min="12" max="12" width="12" customWidth="1"/>
    <col min="13" max="13" width="13.85546875" customWidth="1"/>
    <col min="14" max="14" width="12.7109375" customWidth="1"/>
    <col min="15" max="15" width="13.85546875" customWidth="1"/>
    <col min="16" max="16" width="12" customWidth="1"/>
    <col min="17" max="17" width="15.140625" customWidth="1"/>
    <col min="18" max="18" width="12.7109375" customWidth="1"/>
    <col min="19" max="19" width="13.85546875" customWidth="1"/>
    <col min="20" max="20" width="11.7109375" customWidth="1"/>
    <col min="21" max="21" width="13.85546875" customWidth="1"/>
    <col min="22" max="22" width="11.7109375" customWidth="1"/>
    <col min="23" max="23" width="14.42578125" customWidth="1"/>
    <col min="24" max="24" width="12" customWidth="1"/>
    <col min="25" max="25" width="15.5703125" customWidth="1"/>
    <col min="26" max="27" width="11.42578125" customWidth="1"/>
  </cols>
  <sheetData>
    <row r="1" spans="1:32" ht="18" x14ac:dyDescent="0.25">
      <c r="A1" s="437" t="str">
        <f>NACIONAL!A1</f>
        <v>REZAGADO BONO ESPECIAL 2019</v>
      </c>
      <c r="B1" s="437"/>
      <c r="C1" s="437"/>
      <c r="D1" s="437"/>
      <c r="E1" s="437"/>
      <c r="F1" s="437"/>
      <c r="G1" s="437"/>
      <c r="H1" s="437"/>
      <c r="I1" s="437"/>
      <c r="J1" s="437"/>
      <c r="K1" s="437"/>
      <c r="L1" s="437"/>
      <c r="M1" s="437"/>
      <c r="N1" s="437"/>
      <c r="O1" s="437"/>
      <c r="P1" s="437"/>
      <c r="Q1" s="437"/>
      <c r="R1" s="437"/>
      <c r="S1" s="437"/>
      <c r="T1" s="437"/>
      <c r="U1" s="437"/>
      <c r="V1" s="437"/>
      <c r="W1" s="437"/>
      <c r="X1" s="437"/>
      <c r="Y1" s="437"/>
    </row>
    <row r="2" spans="1:32" ht="18" x14ac:dyDescent="0.25">
      <c r="A2" s="437" t="str">
        <f>NACIONAL!A2</f>
        <v>Ley Nº 21.196 Artículo 76º</v>
      </c>
      <c r="B2" s="437"/>
      <c r="C2" s="437"/>
      <c r="D2" s="437"/>
      <c r="E2" s="437"/>
      <c r="F2" s="437"/>
      <c r="G2" s="437"/>
      <c r="H2" s="437"/>
      <c r="I2" s="437"/>
      <c r="J2" s="437"/>
      <c r="K2" s="437"/>
      <c r="L2" s="437"/>
      <c r="M2" s="437"/>
      <c r="N2" s="437"/>
      <c r="O2" s="437"/>
      <c r="P2" s="437"/>
      <c r="Q2" s="437"/>
      <c r="R2" s="437"/>
      <c r="S2" s="437"/>
      <c r="T2" s="437"/>
      <c r="U2" s="437"/>
      <c r="V2" s="437"/>
      <c r="W2" s="437"/>
      <c r="X2" s="437"/>
      <c r="Y2" s="437"/>
    </row>
    <row r="4" spans="1:32" ht="18" x14ac:dyDescent="0.25">
      <c r="A4" s="437" t="s">
        <v>729</v>
      </c>
      <c r="B4" s="437"/>
      <c r="C4" s="437"/>
      <c r="D4" s="437"/>
      <c r="E4" s="437"/>
      <c r="F4" s="437"/>
      <c r="G4" s="437"/>
      <c r="H4" s="437"/>
      <c r="I4" s="437"/>
      <c r="J4" s="437"/>
      <c r="K4" s="437"/>
      <c r="L4" s="437"/>
      <c r="M4" s="437"/>
      <c r="N4" s="437"/>
      <c r="O4" s="437"/>
      <c r="P4" s="437"/>
      <c r="Q4" s="437"/>
      <c r="R4" s="437"/>
      <c r="S4" s="437"/>
      <c r="T4" s="437"/>
      <c r="U4" s="437"/>
      <c r="V4" s="437"/>
      <c r="W4" s="437"/>
      <c r="X4" s="437"/>
      <c r="Y4" s="437"/>
    </row>
    <row r="5" spans="1:32" ht="13.5" thickBot="1" x14ac:dyDescent="0.25"/>
    <row r="6" spans="1:32" ht="15.75" customHeight="1" thickBot="1" x14ac:dyDescent="0.25">
      <c r="A6" s="446" t="s">
        <v>0</v>
      </c>
      <c r="B6" s="460" t="s">
        <v>405</v>
      </c>
      <c r="C6" s="467" t="s">
        <v>1</v>
      </c>
      <c r="D6" s="431" t="s">
        <v>2</v>
      </c>
      <c r="E6" s="432"/>
      <c r="F6" s="432"/>
      <c r="G6" s="433"/>
      <c r="H6" s="434" t="s">
        <v>3</v>
      </c>
      <c r="I6" s="435"/>
      <c r="J6" s="435"/>
      <c r="K6" s="436"/>
      <c r="L6" s="438" t="s">
        <v>4</v>
      </c>
      <c r="M6" s="439"/>
      <c r="N6" s="439"/>
      <c r="O6" s="440"/>
      <c r="P6" s="441" t="s">
        <v>5</v>
      </c>
      <c r="Q6" s="442"/>
      <c r="R6" s="442"/>
      <c r="S6" s="443"/>
      <c r="T6" s="450" t="s">
        <v>731</v>
      </c>
      <c r="U6" s="451"/>
      <c r="V6" s="451"/>
      <c r="W6" s="452"/>
      <c r="X6" s="444" t="s">
        <v>355</v>
      </c>
      <c r="Y6" s="445"/>
    </row>
    <row r="7" spans="1:32" s="31" customFormat="1" ht="102.75" thickBot="1" x14ac:dyDescent="0.25">
      <c r="A7" s="447"/>
      <c r="B7" s="469"/>
      <c r="C7" s="468"/>
      <c r="D7" s="90" t="str">
        <f>NACIONAL!C7</f>
        <v>Pers. Remun Liq. &lt;= a $ 702.227 Noviembre</v>
      </c>
      <c r="E7" s="91" t="str">
        <f>NACIONAL!D7</f>
        <v>Monto Bono Esp. $ 190.180</v>
      </c>
      <c r="F7" s="91" t="str">
        <f>NACIONAL!E7</f>
        <v>Pers. Remun Liq. &gt; a $ 702.227 y Rem Bruta &lt;= $ 2.557.475</v>
      </c>
      <c r="G7" s="92" t="str">
        <f>NACIONAL!F7</f>
        <v>Monto Bono Esp. $ 94.062</v>
      </c>
      <c r="H7" s="90" t="str">
        <f>NACIONAL!G7</f>
        <v>Pers. Remun Liq. &lt;= a $ 702.227 Noviembre</v>
      </c>
      <c r="I7" s="91" t="str">
        <f>NACIONAL!H7</f>
        <v>Monto Bono Esp. $ 190.180</v>
      </c>
      <c r="J7" s="91" t="str">
        <f>NACIONAL!I7</f>
        <v>Pers. Remun Liq. &gt; a $ 702.227 y Rem Bruta &lt;= $ 2.557.475</v>
      </c>
      <c r="K7" s="92" t="str">
        <f>NACIONAL!J7</f>
        <v>Monto Bono Esp. $ 94.062</v>
      </c>
      <c r="L7" s="90" t="str">
        <f>NACIONAL!K7</f>
        <v>Pers. Remun Liq. &lt;= a $ 702.227 Noviembre</v>
      </c>
      <c r="M7" s="91" t="str">
        <f>NACIONAL!L7</f>
        <v>Monto Bono Esp. $ 190.180</v>
      </c>
      <c r="N7" s="91" t="str">
        <f>NACIONAL!M7</f>
        <v>Pers. Remun Liq. &gt; a $ 702.227 y Rem Bruta &lt;= $ 2.557.475</v>
      </c>
      <c r="O7" s="92" t="str">
        <f>NACIONAL!N7</f>
        <v>Monto Bono Esp. $ 94.062</v>
      </c>
      <c r="P7" s="90" t="str">
        <f>NACIONAL!O7</f>
        <v>Pers. Remun Liq. &lt;= a $ 702.227 Noviembre</v>
      </c>
      <c r="Q7" s="91" t="str">
        <f>NACIONAL!P7</f>
        <v>Monto Bono Esp. $ 190.180</v>
      </c>
      <c r="R7" s="91" t="str">
        <f>NACIONAL!Q7</f>
        <v>Pers. Remun Liq. &gt; a $ 702.227 y Rem Bruta &lt;= $ 2.557.475</v>
      </c>
      <c r="S7" s="92" t="str">
        <f>NACIONAL!R7</f>
        <v>Monto Bono Esp. $ 94.062</v>
      </c>
      <c r="T7" s="92" t="str">
        <f>NACIONAL!S7</f>
        <v>Pers. Remun Liq. &lt;= a $ 702.227 Noviembre</v>
      </c>
      <c r="U7" s="92" t="str">
        <f>NACIONAL!T7</f>
        <v>Monto Bono Esp. $ 190.180</v>
      </c>
      <c r="V7" s="92" t="str">
        <f>NACIONAL!U7</f>
        <v>Pers. Remun Liq. &gt; a $ 702.227 y Rem Bruta &lt;= $ 2.557.475</v>
      </c>
      <c r="W7" s="92" t="str">
        <f>NACIONAL!V7</f>
        <v>Monto Bono Esp. $ 94.062</v>
      </c>
      <c r="X7" s="94" t="s">
        <v>6</v>
      </c>
      <c r="Y7" s="95" t="s">
        <v>368</v>
      </c>
    </row>
    <row r="8" spans="1:32" s="31" customFormat="1" x14ac:dyDescent="0.2">
      <c r="A8" s="229">
        <v>12101</v>
      </c>
      <c r="B8" s="230" t="s">
        <v>593</v>
      </c>
      <c r="C8" s="236" t="s">
        <v>292</v>
      </c>
      <c r="D8" s="169"/>
      <c r="E8" s="137">
        <f>D8*$G$21</f>
        <v>0</v>
      </c>
      <c r="F8" s="170"/>
      <c r="G8" s="171">
        <f>F8*$G$22</f>
        <v>0</v>
      </c>
      <c r="H8" s="185"/>
      <c r="I8" s="137">
        <f>H8*$G$21</f>
        <v>0</v>
      </c>
      <c r="J8" s="170"/>
      <c r="K8" s="144">
        <f>J8*$G$22</f>
        <v>0</v>
      </c>
      <c r="L8" s="403"/>
      <c r="M8" s="404">
        <f>L8*$G$21</f>
        <v>0</v>
      </c>
      <c r="N8" s="369"/>
      <c r="O8" s="405">
        <f>N8*$G$22</f>
        <v>0</v>
      </c>
      <c r="P8" s="185"/>
      <c r="Q8" s="137">
        <f>P8*$G$21</f>
        <v>0</v>
      </c>
      <c r="R8" s="170"/>
      <c r="S8" s="144">
        <f>R8*$G$22</f>
        <v>0</v>
      </c>
      <c r="T8" s="169"/>
      <c r="U8" s="137">
        <f>T8*$G$21</f>
        <v>0</v>
      </c>
      <c r="V8" s="170"/>
      <c r="W8" s="171">
        <f>V8*$G$22</f>
        <v>0</v>
      </c>
      <c r="X8" s="190">
        <f>D8+F8+H8+J8+L8+N8+P8+R8+T8+V8</f>
        <v>0</v>
      </c>
      <c r="Y8" s="114">
        <f>E8+G8+I8+K8+M8+O8+Q8+S8+U8+W8</f>
        <v>0</v>
      </c>
      <c r="Z8" s="32"/>
      <c r="AB8" s="275"/>
      <c r="AC8" s="275"/>
      <c r="AD8" s="281"/>
      <c r="AE8" s="281"/>
      <c r="AF8" s="281"/>
    </row>
    <row r="9" spans="1:32" s="31" customFormat="1" ht="15" customHeight="1" x14ac:dyDescent="0.2">
      <c r="A9" s="231">
        <v>12103</v>
      </c>
      <c r="B9" s="232" t="s">
        <v>676</v>
      </c>
      <c r="C9" s="237" t="s">
        <v>293</v>
      </c>
      <c r="D9" s="172"/>
      <c r="E9" s="135">
        <f>D9*$G$21</f>
        <v>0</v>
      </c>
      <c r="F9" s="167"/>
      <c r="G9" s="173">
        <f>F9*$G$22</f>
        <v>0</v>
      </c>
      <c r="H9" s="168"/>
      <c r="I9" s="135">
        <f>H9*$G$21</f>
        <v>0</v>
      </c>
      <c r="J9" s="167"/>
      <c r="K9" s="145">
        <f>J9*$G$22</f>
        <v>0</v>
      </c>
      <c r="L9" s="339"/>
      <c r="M9" s="163">
        <f>L9*$G$21</f>
        <v>0</v>
      </c>
      <c r="N9" s="378"/>
      <c r="O9" s="177">
        <f>N9*$G$22</f>
        <v>0</v>
      </c>
      <c r="P9" s="168"/>
      <c r="Q9" s="135">
        <f>P9*$G$21</f>
        <v>0</v>
      </c>
      <c r="R9" s="167"/>
      <c r="S9" s="145">
        <f>R9*$G$22</f>
        <v>0</v>
      </c>
      <c r="T9" s="324"/>
      <c r="U9" s="302">
        <f t="shared" ref="U9:U17" si="0">T9*$G$21</f>
        <v>0</v>
      </c>
      <c r="V9" s="167"/>
      <c r="W9" s="173">
        <f t="shared" ref="W9:W17" si="1">V9*$G$22</f>
        <v>0</v>
      </c>
      <c r="X9" s="121">
        <f t="shared" ref="X9:X17" si="2">D9+F9+H9+J9+L9+N9+P9+R9+T9+V9</f>
        <v>0</v>
      </c>
      <c r="Y9" s="115">
        <f t="shared" ref="Y9:Y17" si="3">E9+G9+I9+K9+M9+O9+Q9+S9+U9+W9</f>
        <v>0</v>
      </c>
      <c r="Z9" s="32"/>
      <c r="AB9" s="275"/>
      <c r="AC9" s="275"/>
      <c r="AD9" s="281"/>
      <c r="AE9" s="281"/>
      <c r="AF9" s="281"/>
    </row>
    <row r="10" spans="1:32" s="31" customFormat="1" x14ac:dyDescent="0.2">
      <c r="A10" s="231">
        <v>12202</v>
      </c>
      <c r="B10" s="232" t="s">
        <v>670</v>
      </c>
      <c r="C10" s="237" t="s">
        <v>294</v>
      </c>
      <c r="D10" s="172"/>
      <c r="E10" s="135">
        <f t="shared" ref="E10:E17" si="4">D10*$G$21</f>
        <v>0</v>
      </c>
      <c r="F10" s="167"/>
      <c r="G10" s="173">
        <f t="shared" ref="G10:G17" si="5">F10*$G$22</f>
        <v>0</v>
      </c>
      <c r="H10" s="168"/>
      <c r="I10" s="135">
        <f t="shared" ref="I10:I17" si="6">H10*$G$21</f>
        <v>0</v>
      </c>
      <c r="J10" s="167"/>
      <c r="K10" s="145">
        <f t="shared" ref="K10:K17" si="7">J10*$G$22</f>
        <v>0</v>
      </c>
      <c r="L10" s="339"/>
      <c r="M10" s="163">
        <f t="shared" ref="M10:M17" si="8">L10*$G$21</f>
        <v>0</v>
      </c>
      <c r="N10" s="378"/>
      <c r="O10" s="177">
        <f t="shared" ref="O10:O17" si="9">N10*$G$22</f>
        <v>0</v>
      </c>
      <c r="P10" s="329"/>
      <c r="Q10" s="302">
        <f t="shared" ref="Q10:Q17" si="10">P10*$G$21</f>
        <v>0</v>
      </c>
      <c r="R10" s="325"/>
      <c r="S10" s="318">
        <f t="shared" ref="S10:S17" si="11">R10*$G$22</f>
        <v>0</v>
      </c>
      <c r="T10" s="172"/>
      <c r="U10" s="135">
        <f t="shared" si="0"/>
        <v>0</v>
      </c>
      <c r="V10" s="167"/>
      <c r="W10" s="173">
        <f t="shared" si="1"/>
        <v>0</v>
      </c>
      <c r="X10" s="121">
        <f t="shared" si="2"/>
        <v>0</v>
      </c>
      <c r="Y10" s="115">
        <f t="shared" si="3"/>
        <v>0</v>
      </c>
      <c r="Z10" s="32"/>
      <c r="AB10" s="275"/>
      <c r="AC10" s="275"/>
      <c r="AD10" s="281"/>
      <c r="AE10" s="281"/>
      <c r="AF10" s="281"/>
    </row>
    <row r="11" spans="1:32" s="31" customFormat="1" x14ac:dyDescent="0.2">
      <c r="A11" s="231">
        <v>12204</v>
      </c>
      <c r="B11" s="232" t="s">
        <v>671</v>
      </c>
      <c r="C11" s="237" t="s">
        <v>295</v>
      </c>
      <c r="D11" s="172"/>
      <c r="E11" s="135">
        <f t="shared" si="4"/>
        <v>0</v>
      </c>
      <c r="F11" s="167"/>
      <c r="G11" s="173">
        <f t="shared" si="5"/>
        <v>0</v>
      </c>
      <c r="H11" s="168"/>
      <c r="I11" s="135">
        <f t="shared" si="6"/>
        <v>0</v>
      </c>
      <c r="J11" s="167"/>
      <c r="K11" s="145">
        <f t="shared" si="7"/>
        <v>0</v>
      </c>
      <c r="L11" s="339"/>
      <c r="M11" s="163">
        <f t="shared" si="8"/>
        <v>0</v>
      </c>
      <c r="N11" s="378"/>
      <c r="O11" s="177">
        <f t="shared" si="9"/>
        <v>0</v>
      </c>
      <c r="P11" s="329"/>
      <c r="Q11" s="302">
        <f t="shared" si="10"/>
        <v>0</v>
      </c>
      <c r="R11" s="325"/>
      <c r="S11" s="318">
        <f t="shared" si="11"/>
        <v>0</v>
      </c>
      <c r="T11" s="324"/>
      <c r="U11" s="302">
        <f t="shared" si="0"/>
        <v>0</v>
      </c>
      <c r="V11" s="167"/>
      <c r="W11" s="173">
        <f t="shared" si="1"/>
        <v>0</v>
      </c>
      <c r="X11" s="121">
        <f t="shared" si="2"/>
        <v>0</v>
      </c>
      <c r="Y11" s="115">
        <f t="shared" si="3"/>
        <v>0</v>
      </c>
      <c r="Z11" s="32"/>
      <c r="AB11" s="275"/>
      <c r="AC11" s="275"/>
      <c r="AD11" s="281"/>
      <c r="AE11" s="281"/>
      <c r="AF11" s="281"/>
    </row>
    <row r="12" spans="1:32" s="31" customFormat="1" x14ac:dyDescent="0.2">
      <c r="A12" s="233">
        <v>12205</v>
      </c>
      <c r="B12" s="232" t="s">
        <v>668</v>
      </c>
      <c r="C12" s="237" t="s">
        <v>296</v>
      </c>
      <c r="D12" s="172"/>
      <c r="E12" s="135">
        <f t="shared" si="4"/>
        <v>0</v>
      </c>
      <c r="F12" s="167"/>
      <c r="G12" s="173">
        <f t="shared" si="5"/>
        <v>0</v>
      </c>
      <c r="H12" s="168"/>
      <c r="I12" s="135">
        <f t="shared" si="6"/>
        <v>0</v>
      </c>
      <c r="J12" s="167"/>
      <c r="K12" s="145">
        <f t="shared" si="7"/>
        <v>0</v>
      </c>
      <c r="L12" s="270"/>
      <c r="M12" s="362">
        <f t="shared" si="8"/>
        <v>0</v>
      </c>
      <c r="N12" s="271"/>
      <c r="O12" s="390">
        <f t="shared" si="9"/>
        <v>0</v>
      </c>
      <c r="P12" s="168"/>
      <c r="Q12" s="135">
        <f t="shared" si="10"/>
        <v>0</v>
      </c>
      <c r="R12" s="167"/>
      <c r="S12" s="145">
        <f t="shared" si="11"/>
        <v>0</v>
      </c>
      <c r="T12" s="324"/>
      <c r="U12" s="302">
        <f t="shared" si="0"/>
        <v>0</v>
      </c>
      <c r="V12" s="325"/>
      <c r="W12" s="304">
        <f t="shared" si="1"/>
        <v>0</v>
      </c>
      <c r="X12" s="121">
        <f t="shared" si="2"/>
        <v>0</v>
      </c>
      <c r="Y12" s="115">
        <f t="shared" si="3"/>
        <v>0</v>
      </c>
      <c r="Z12" s="32"/>
      <c r="AB12" s="275"/>
      <c r="AC12" s="275"/>
      <c r="AD12" s="273"/>
      <c r="AE12" s="273"/>
      <c r="AF12" s="273"/>
    </row>
    <row r="13" spans="1:32" s="31" customFormat="1" x14ac:dyDescent="0.2">
      <c r="A13" s="234">
        <v>12206</v>
      </c>
      <c r="B13" s="232" t="s">
        <v>669</v>
      </c>
      <c r="C13" s="237" t="s">
        <v>297</v>
      </c>
      <c r="D13" s="172"/>
      <c r="E13" s="135">
        <f t="shared" si="4"/>
        <v>0</v>
      </c>
      <c r="F13" s="167"/>
      <c r="G13" s="173">
        <f t="shared" si="5"/>
        <v>0</v>
      </c>
      <c r="H13" s="168"/>
      <c r="I13" s="135">
        <f t="shared" si="6"/>
        <v>0</v>
      </c>
      <c r="J13" s="167"/>
      <c r="K13" s="145">
        <f t="shared" si="7"/>
        <v>0</v>
      </c>
      <c r="L13" s="333"/>
      <c r="M13" s="163">
        <f t="shared" si="8"/>
        <v>0</v>
      </c>
      <c r="N13" s="159"/>
      <c r="O13" s="177">
        <f t="shared" si="9"/>
        <v>0</v>
      </c>
      <c r="P13" s="329"/>
      <c r="Q13" s="302">
        <f t="shared" si="10"/>
        <v>0</v>
      </c>
      <c r="R13" s="325"/>
      <c r="S13" s="318">
        <f t="shared" si="11"/>
        <v>0</v>
      </c>
      <c r="T13" s="172"/>
      <c r="U13" s="135">
        <f t="shared" si="0"/>
        <v>0</v>
      </c>
      <c r="V13" s="167"/>
      <c r="W13" s="173">
        <f t="shared" si="1"/>
        <v>0</v>
      </c>
      <c r="X13" s="121">
        <f t="shared" si="2"/>
        <v>0</v>
      </c>
      <c r="Y13" s="115">
        <f t="shared" si="3"/>
        <v>0</v>
      </c>
      <c r="Z13" s="32"/>
      <c r="AB13" s="275"/>
      <c r="AC13" s="275"/>
      <c r="AD13" s="281"/>
      <c r="AE13" s="281"/>
      <c r="AF13" s="281"/>
    </row>
    <row r="14" spans="1:32" s="31" customFormat="1" x14ac:dyDescent="0.2">
      <c r="A14" s="234">
        <v>12301</v>
      </c>
      <c r="B14" s="232" t="s">
        <v>673</v>
      </c>
      <c r="C14" s="237" t="s">
        <v>298</v>
      </c>
      <c r="D14" s="172"/>
      <c r="E14" s="135">
        <f t="shared" si="4"/>
        <v>0</v>
      </c>
      <c r="F14" s="167"/>
      <c r="G14" s="173">
        <f t="shared" si="5"/>
        <v>0</v>
      </c>
      <c r="H14" s="186"/>
      <c r="I14" s="163">
        <f t="shared" si="6"/>
        <v>0</v>
      </c>
      <c r="J14" s="159"/>
      <c r="K14" s="164">
        <f t="shared" si="7"/>
        <v>0</v>
      </c>
      <c r="L14" s="333"/>
      <c r="M14" s="163">
        <f t="shared" si="8"/>
        <v>0</v>
      </c>
      <c r="N14" s="159"/>
      <c r="O14" s="177">
        <f t="shared" si="9"/>
        <v>0</v>
      </c>
      <c r="P14" s="329"/>
      <c r="Q14" s="302">
        <f t="shared" si="10"/>
        <v>0</v>
      </c>
      <c r="R14" s="325"/>
      <c r="S14" s="318">
        <f t="shared" si="11"/>
        <v>0</v>
      </c>
      <c r="T14" s="172"/>
      <c r="U14" s="135">
        <f t="shared" si="0"/>
        <v>0</v>
      </c>
      <c r="V14" s="167"/>
      <c r="W14" s="173">
        <f t="shared" si="1"/>
        <v>0</v>
      </c>
      <c r="X14" s="121">
        <f t="shared" si="2"/>
        <v>0</v>
      </c>
      <c r="Y14" s="115">
        <f t="shared" si="3"/>
        <v>0</v>
      </c>
      <c r="Z14" s="32"/>
      <c r="AB14" s="275"/>
      <c r="AC14" s="275"/>
      <c r="AD14" s="281"/>
      <c r="AE14" s="281"/>
      <c r="AF14" s="281"/>
    </row>
    <row r="15" spans="1:32" s="31" customFormat="1" x14ac:dyDescent="0.2">
      <c r="A15" s="229">
        <v>12302</v>
      </c>
      <c r="B15" s="232" t="s">
        <v>674</v>
      </c>
      <c r="C15" s="237" t="s">
        <v>299</v>
      </c>
      <c r="D15" s="172"/>
      <c r="E15" s="135">
        <f t="shared" si="4"/>
        <v>0</v>
      </c>
      <c r="F15" s="167"/>
      <c r="G15" s="173">
        <f t="shared" si="5"/>
        <v>0</v>
      </c>
      <c r="H15" s="186"/>
      <c r="I15" s="163">
        <f t="shared" si="6"/>
        <v>0</v>
      </c>
      <c r="J15" s="159"/>
      <c r="K15" s="164">
        <f t="shared" si="7"/>
        <v>0</v>
      </c>
      <c r="L15" s="333"/>
      <c r="M15" s="163">
        <f t="shared" si="8"/>
        <v>0</v>
      </c>
      <c r="N15" s="159"/>
      <c r="O15" s="177">
        <f t="shared" si="9"/>
        <v>0</v>
      </c>
      <c r="P15" s="329"/>
      <c r="Q15" s="302">
        <f t="shared" si="10"/>
        <v>0</v>
      </c>
      <c r="R15" s="325"/>
      <c r="S15" s="318">
        <f t="shared" si="11"/>
        <v>0</v>
      </c>
      <c r="T15" s="324"/>
      <c r="U15" s="302">
        <f t="shared" si="0"/>
        <v>0</v>
      </c>
      <c r="V15" s="167"/>
      <c r="W15" s="173">
        <f t="shared" si="1"/>
        <v>0</v>
      </c>
      <c r="X15" s="121">
        <f t="shared" si="2"/>
        <v>0</v>
      </c>
      <c r="Y15" s="115">
        <f t="shared" si="3"/>
        <v>0</v>
      </c>
      <c r="Z15" s="32"/>
      <c r="AB15" s="275"/>
      <c r="AC15" s="275"/>
      <c r="AD15" s="281"/>
      <c r="AE15" s="281"/>
      <c r="AF15" s="281"/>
    </row>
    <row r="16" spans="1:32" s="31" customFormat="1" x14ac:dyDescent="0.2">
      <c r="A16" s="234">
        <v>12304</v>
      </c>
      <c r="B16" s="232" t="s">
        <v>675</v>
      </c>
      <c r="C16" s="237" t="s">
        <v>300</v>
      </c>
      <c r="D16" s="172"/>
      <c r="E16" s="135">
        <f t="shared" si="4"/>
        <v>0</v>
      </c>
      <c r="F16" s="167"/>
      <c r="G16" s="173">
        <f t="shared" si="5"/>
        <v>0</v>
      </c>
      <c r="H16" s="147"/>
      <c r="I16" s="135">
        <f t="shared" si="6"/>
        <v>0</v>
      </c>
      <c r="J16" s="129"/>
      <c r="K16" s="145">
        <f t="shared" si="7"/>
        <v>0</v>
      </c>
      <c r="L16" s="333"/>
      <c r="M16" s="163">
        <f t="shared" si="8"/>
        <v>0</v>
      </c>
      <c r="N16" s="159"/>
      <c r="O16" s="177">
        <f t="shared" si="9"/>
        <v>0</v>
      </c>
      <c r="P16" s="168"/>
      <c r="Q16" s="135">
        <f t="shared" si="10"/>
        <v>0</v>
      </c>
      <c r="R16" s="167"/>
      <c r="S16" s="145">
        <f t="shared" si="11"/>
        <v>0</v>
      </c>
      <c r="T16" s="172"/>
      <c r="U16" s="135">
        <f t="shared" si="0"/>
        <v>0</v>
      </c>
      <c r="V16" s="167"/>
      <c r="W16" s="173">
        <f t="shared" si="1"/>
        <v>0</v>
      </c>
      <c r="X16" s="121">
        <f t="shared" si="2"/>
        <v>0</v>
      </c>
      <c r="Y16" s="115">
        <f t="shared" si="3"/>
        <v>0</v>
      </c>
      <c r="Z16" s="32"/>
      <c r="AB16" s="275"/>
      <c r="AC16" s="275"/>
      <c r="AD16" s="281"/>
      <c r="AE16" s="281"/>
      <c r="AF16" s="281"/>
    </row>
    <row r="17" spans="1:32" s="31" customFormat="1" ht="13.5" thickBot="1" x14ac:dyDescent="0.25">
      <c r="A17" s="229">
        <v>12401</v>
      </c>
      <c r="B17" s="235" t="s">
        <v>672</v>
      </c>
      <c r="C17" s="238" t="s">
        <v>301</v>
      </c>
      <c r="D17" s="182"/>
      <c r="E17" s="142">
        <f t="shared" si="4"/>
        <v>0</v>
      </c>
      <c r="F17" s="183"/>
      <c r="G17" s="193">
        <f t="shared" si="5"/>
        <v>0</v>
      </c>
      <c r="H17" s="406"/>
      <c r="I17" s="306">
        <f t="shared" si="6"/>
        <v>0</v>
      </c>
      <c r="J17" s="407"/>
      <c r="K17" s="352">
        <f t="shared" si="7"/>
        <v>0</v>
      </c>
      <c r="L17" s="401"/>
      <c r="M17" s="392">
        <f t="shared" si="8"/>
        <v>0</v>
      </c>
      <c r="N17" s="402"/>
      <c r="O17" s="394">
        <f t="shared" si="9"/>
        <v>0</v>
      </c>
      <c r="P17" s="389"/>
      <c r="Q17" s="306">
        <f t="shared" si="10"/>
        <v>0</v>
      </c>
      <c r="R17" s="306"/>
      <c r="S17" s="352">
        <f t="shared" si="11"/>
        <v>0</v>
      </c>
      <c r="T17" s="350"/>
      <c r="U17" s="306">
        <f t="shared" si="0"/>
        <v>0</v>
      </c>
      <c r="V17" s="183"/>
      <c r="W17" s="193">
        <f t="shared" si="1"/>
        <v>0</v>
      </c>
      <c r="X17" s="191">
        <f t="shared" si="2"/>
        <v>0</v>
      </c>
      <c r="Y17" s="117">
        <f t="shared" si="3"/>
        <v>0</v>
      </c>
      <c r="Z17" s="32"/>
      <c r="AB17" s="275"/>
      <c r="AC17" s="275"/>
      <c r="AD17" s="281"/>
      <c r="AE17" s="281"/>
      <c r="AF17" s="281"/>
    </row>
    <row r="18" spans="1:32" s="31" customFormat="1" ht="13.5" thickBot="1" x14ac:dyDescent="0.25">
      <c r="A18" s="428" t="s">
        <v>18</v>
      </c>
      <c r="B18" s="466"/>
      <c r="C18" s="430"/>
      <c r="D18" s="225">
        <f>SUM(D8:D17)</f>
        <v>0</v>
      </c>
      <c r="E18" s="99">
        <f t="shared" ref="E18:Y18" si="12">SUM(E8:E17)</f>
        <v>0</v>
      </c>
      <c r="F18" s="225">
        <f t="shared" si="12"/>
        <v>0</v>
      </c>
      <c r="G18" s="99">
        <f t="shared" si="12"/>
        <v>0</v>
      </c>
      <c r="H18" s="225">
        <f t="shared" si="12"/>
        <v>0</v>
      </c>
      <c r="I18" s="99">
        <f t="shared" si="12"/>
        <v>0</v>
      </c>
      <c r="J18" s="225">
        <f t="shared" si="12"/>
        <v>0</v>
      </c>
      <c r="K18" s="99">
        <f t="shared" si="12"/>
        <v>0</v>
      </c>
      <c r="L18" s="225">
        <f t="shared" si="12"/>
        <v>0</v>
      </c>
      <c r="M18" s="99">
        <f t="shared" si="12"/>
        <v>0</v>
      </c>
      <c r="N18" s="225">
        <f t="shared" si="12"/>
        <v>0</v>
      </c>
      <c r="O18" s="99">
        <f t="shared" si="12"/>
        <v>0</v>
      </c>
      <c r="P18" s="225">
        <f t="shared" si="12"/>
        <v>0</v>
      </c>
      <c r="Q18" s="99">
        <f t="shared" si="12"/>
        <v>0</v>
      </c>
      <c r="R18" s="225">
        <f t="shared" si="12"/>
        <v>0</v>
      </c>
      <c r="S18" s="99">
        <f t="shared" si="12"/>
        <v>0</v>
      </c>
      <c r="T18" s="99">
        <f t="shared" si="12"/>
        <v>0</v>
      </c>
      <c r="U18" s="99">
        <f t="shared" si="12"/>
        <v>0</v>
      </c>
      <c r="V18" s="99">
        <f t="shared" si="12"/>
        <v>0</v>
      </c>
      <c r="W18" s="99">
        <f t="shared" si="12"/>
        <v>0</v>
      </c>
      <c r="X18" s="225">
        <f t="shared" si="12"/>
        <v>0</v>
      </c>
      <c r="Y18" s="99">
        <f t="shared" si="12"/>
        <v>0</v>
      </c>
    </row>
    <row r="21" spans="1:32" x14ac:dyDescent="0.2">
      <c r="F21" s="21" t="s">
        <v>369</v>
      </c>
      <c r="G21" s="22">
        <v>190180</v>
      </c>
    </row>
    <row r="22" spans="1:32" x14ac:dyDescent="0.2">
      <c r="F22" s="21" t="s">
        <v>370</v>
      </c>
      <c r="G22" s="22">
        <v>94062</v>
      </c>
    </row>
  </sheetData>
  <mergeCells count="13">
    <mergeCell ref="A18:C18"/>
    <mergeCell ref="P6:S6"/>
    <mergeCell ref="X6:Y6"/>
    <mergeCell ref="A1:Y1"/>
    <mergeCell ref="A2:Y2"/>
    <mergeCell ref="A4:Y4"/>
    <mergeCell ref="A6:A7"/>
    <mergeCell ref="C6:C7"/>
    <mergeCell ref="D6:G6"/>
    <mergeCell ref="H6:K6"/>
    <mergeCell ref="L6:O6"/>
    <mergeCell ref="B6:B7"/>
    <mergeCell ref="T6:W6"/>
  </mergeCells>
  <phoneticPr fontId="2" type="noConversion"/>
  <printOptions horizontalCentered="1"/>
  <pageMargins left="1.1811023622047245" right="0.59055118110236227" top="0.98425196850393704" bottom="0.98425196850393704" header="0" footer="0"/>
  <pageSetup paperSize="14" scale="42" orientation="landscape" r:id="rId1"/>
  <headerFooter alignWithMargins="0">
    <oddHeader>&amp;L&amp;"Arial,Negrita"&amp;8Unidad de Información Municipal
capturarrhh.sinim.gov.cl
www.sinim.gov.cl
Depto. Finanzas Municipales
SUBDERE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129"/>
  <sheetViews>
    <sheetView topLeftCell="A7" zoomScaleNormal="100" workbookViewId="0">
      <selection activeCell="E40" sqref="E40"/>
    </sheetView>
  </sheetViews>
  <sheetFormatPr baseColWidth="10" defaultRowHeight="12.75" x14ac:dyDescent="0.2"/>
  <cols>
    <col min="1" max="1" width="9.140625" style="23" bestFit="1" customWidth="1"/>
    <col min="2" max="2" width="14.28515625" style="23" customWidth="1"/>
    <col min="3" max="3" width="20.7109375" style="23" customWidth="1"/>
    <col min="4" max="4" width="15.140625" customWidth="1"/>
    <col min="5" max="5" width="17.7109375" customWidth="1"/>
    <col min="6" max="6" width="12" customWidth="1"/>
    <col min="7" max="7" width="16.5703125" customWidth="1"/>
    <col min="8" max="8" width="12" customWidth="1"/>
    <col min="9" max="9" width="18.42578125" customWidth="1"/>
    <col min="10" max="10" width="12" customWidth="1"/>
    <col min="11" max="11" width="17.42578125" customWidth="1"/>
    <col min="12" max="12" width="12" customWidth="1"/>
    <col min="13" max="13" width="14.7109375" customWidth="1"/>
    <col min="14" max="14" width="12" customWidth="1"/>
    <col min="15" max="15" width="13.28515625" customWidth="1"/>
    <col min="16" max="16" width="12" customWidth="1"/>
    <col min="17" max="17" width="14.42578125" customWidth="1"/>
    <col min="18" max="18" width="12" customWidth="1"/>
    <col min="19" max="19" width="14.42578125" customWidth="1"/>
    <col min="20" max="20" width="12.140625" customWidth="1"/>
    <col min="21" max="21" width="17" customWidth="1"/>
    <col min="22" max="22" width="12.140625" customWidth="1"/>
    <col min="23" max="23" width="15.85546875" customWidth="1"/>
    <col min="24" max="24" width="12" customWidth="1"/>
    <col min="25" max="25" width="20" customWidth="1"/>
    <col min="26" max="29" width="11.42578125" customWidth="1"/>
  </cols>
  <sheetData>
    <row r="1" spans="1:39" ht="18" x14ac:dyDescent="0.25">
      <c r="A1" s="437" t="str">
        <f>NACIONAL!A1</f>
        <v>REZAGADO BONO ESPECIAL 2019</v>
      </c>
      <c r="B1" s="437"/>
      <c r="C1" s="437"/>
      <c r="D1" s="437"/>
      <c r="E1" s="437"/>
      <c r="F1" s="437"/>
      <c r="G1" s="437"/>
      <c r="H1" s="437"/>
      <c r="I1" s="437"/>
      <c r="J1" s="437"/>
      <c r="K1" s="437"/>
      <c r="L1" s="437"/>
      <c r="M1" s="437"/>
      <c r="N1" s="437"/>
      <c r="O1" s="437"/>
      <c r="P1" s="437"/>
      <c r="Q1" s="437"/>
      <c r="R1" s="437"/>
      <c r="S1" s="437"/>
      <c r="T1" s="437"/>
      <c r="U1" s="437"/>
      <c r="V1" s="437"/>
      <c r="W1" s="437"/>
      <c r="X1" s="437"/>
      <c r="Y1" s="437"/>
    </row>
    <row r="2" spans="1:39" ht="18" x14ac:dyDescent="0.25">
      <c r="A2" s="437" t="str">
        <f>NACIONAL!A2</f>
        <v>Ley Nº 21.196 Artículo 76º</v>
      </c>
      <c r="B2" s="437"/>
      <c r="C2" s="437"/>
      <c r="D2" s="437"/>
      <c r="E2" s="437"/>
      <c r="F2" s="437"/>
      <c r="G2" s="437"/>
      <c r="H2" s="437"/>
      <c r="I2" s="437"/>
      <c r="J2" s="437"/>
      <c r="K2" s="437"/>
      <c r="L2" s="437"/>
      <c r="M2" s="437"/>
      <c r="N2" s="437"/>
      <c r="O2" s="437"/>
      <c r="P2" s="437"/>
      <c r="Q2" s="437"/>
      <c r="R2" s="437"/>
      <c r="S2" s="437"/>
      <c r="T2" s="437"/>
      <c r="U2" s="437"/>
      <c r="V2" s="437"/>
      <c r="W2" s="437"/>
      <c r="X2" s="437"/>
      <c r="Y2" s="437"/>
    </row>
    <row r="4" spans="1:39" ht="18" x14ac:dyDescent="0.25">
      <c r="A4" s="437" t="s">
        <v>730</v>
      </c>
      <c r="B4" s="437"/>
      <c r="C4" s="437"/>
      <c r="D4" s="437"/>
      <c r="E4" s="437"/>
      <c r="F4" s="437"/>
      <c r="G4" s="437"/>
      <c r="H4" s="437"/>
      <c r="I4" s="437"/>
      <c r="J4" s="437"/>
      <c r="K4" s="437"/>
      <c r="L4" s="437"/>
      <c r="M4" s="437"/>
      <c r="N4" s="437"/>
      <c r="O4" s="437"/>
      <c r="P4" s="437"/>
      <c r="Q4" s="437"/>
      <c r="R4" s="437"/>
      <c r="S4" s="437"/>
      <c r="T4" s="437"/>
      <c r="U4" s="437"/>
      <c r="V4" s="437"/>
      <c r="W4" s="437"/>
      <c r="X4" s="437"/>
      <c r="Y4" s="437"/>
    </row>
    <row r="5" spans="1:39" ht="13.5" thickBot="1" x14ac:dyDescent="0.25">
      <c r="D5" s="16"/>
    </row>
    <row r="6" spans="1:39" s="24" customFormat="1" ht="15.75" customHeight="1" thickBot="1" x14ac:dyDescent="0.25">
      <c r="A6" s="471" t="s">
        <v>0</v>
      </c>
      <c r="B6" s="460" t="s">
        <v>405</v>
      </c>
      <c r="C6" s="473" t="s">
        <v>1</v>
      </c>
      <c r="D6" s="431" t="s">
        <v>2</v>
      </c>
      <c r="E6" s="432"/>
      <c r="F6" s="432"/>
      <c r="G6" s="433"/>
      <c r="H6" s="434" t="s">
        <v>3</v>
      </c>
      <c r="I6" s="435"/>
      <c r="J6" s="435"/>
      <c r="K6" s="436"/>
      <c r="L6" s="438" t="s">
        <v>4</v>
      </c>
      <c r="M6" s="439"/>
      <c r="N6" s="439"/>
      <c r="O6" s="440"/>
      <c r="P6" s="441" t="s">
        <v>5</v>
      </c>
      <c r="Q6" s="442"/>
      <c r="R6" s="442"/>
      <c r="S6" s="443"/>
      <c r="T6" s="450" t="s">
        <v>731</v>
      </c>
      <c r="U6" s="451"/>
      <c r="V6" s="451"/>
      <c r="W6" s="452"/>
      <c r="X6" s="444" t="s">
        <v>355</v>
      </c>
      <c r="Y6" s="445"/>
    </row>
    <row r="7" spans="1:39" s="31" customFormat="1" ht="113.25" customHeight="1" thickBot="1" x14ac:dyDescent="0.25">
      <c r="A7" s="472"/>
      <c r="B7" s="461"/>
      <c r="C7" s="474"/>
      <c r="D7" s="90" t="str">
        <f>NACIONAL!C7</f>
        <v>Pers. Remun Liq. &lt;= a $ 702.227 Noviembre</v>
      </c>
      <c r="E7" s="91" t="str">
        <f>NACIONAL!D7</f>
        <v>Monto Bono Esp. $ 190.180</v>
      </c>
      <c r="F7" s="91" t="str">
        <f>NACIONAL!E7</f>
        <v>Pers. Remun Liq. &gt; a $ 702.227 y Rem Bruta &lt;= $ 2.557.475</v>
      </c>
      <c r="G7" s="92" t="str">
        <f>NACIONAL!F7</f>
        <v>Monto Bono Esp. $ 94.062</v>
      </c>
      <c r="H7" s="90" t="str">
        <f>NACIONAL!G7</f>
        <v>Pers. Remun Liq. &lt;= a $ 702.227 Noviembre</v>
      </c>
      <c r="I7" s="91" t="str">
        <f>NACIONAL!H7</f>
        <v>Monto Bono Esp. $ 190.180</v>
      </c>
      <c r="J7" s="91" t="str">
        <f>NACIONAL!I7</f>
        <v>Pers. Remun Liq. &gt; a $ 702.227 y Rem Bruta &lt;= $ 2.557.475</v>
      </c>
      <c r="K7" s="92" t="str">
        <f>NACIONAL!J7</f>
        <v>Monto Bono Esp. $ 94.062</v>
      </c>
      <c r="L7" s="90" t="str">
        <f>NACIONAL!K7</f>
        <v>Pers. Remun Liq. &lt;= a $ 702.227 Noviembre</v>
      </c>
      <c r="M7" s="91" t="str">
        <f>NACIONAL!L7</f>
        <v>Monto Bono Esp. $ 190.180</v>
      </c>
      <c r="N7" s="91" t="str">
        <f>NACIONAL!M7</f>
        <v>Pers. Remun Liq. &gt; a $ 702.227 y Rem Bruta &lt;= $ 2.557.475</v>
      </c>
      <c r="O7" s="92" t="str">
        <f>NACIONAL!N7</f>
        <v>Monto Bono Esp. $ 94.062</v>
      </c>
      <c r="P7" s="90" t="str">
        <f>NACIONAL!O7</f>
        <v>Pers. Remun Liq. &lt;= a $ 702.227 Noviembre</v>
      </c>
      <c r="Q7" s="91" t="str">
        <f>NACIONAL!P7</f>
        <v>Monto Bono Esp. $ 190.180</v>
      </c>
      <c r="R7" s="91" t="str">
        <f>NACIONAL!Q7</f>
        <v>Pers. Remun Liq. &gt; a $ 702.227 y Rem Bruta &lt;= $ 2.557.475</v>
      </c>
      <c r="S7" s="92" t="str">
        <f>NACIONAL!R7</f>
        <v>Monto Bono Esp. $ 94.062</v>
      </c>
      <c r="T7" s="92" t="str">
        <f>NACIONAL!S7</f>
        <v>Pers. Remun Liq. &lt;= a $ 702.227 Noviembre</v>
      </c>
      <c r="U7" s="92" t="str">
        <f>NACIONAL!T7</f>
        <v>Monto Bono Esp. $ 190.180</v>
      </c>
      <c r="V7" s="92" t="str">
        <f>NACIONAL!U7</f>
        <v>Pers. Remun Liq. &gt; a $ 702.227 y Rem Bruta &lt;= $ 2.557.475</v>
      </c>
      <c r="W7" s="92" t="str">
        <f>NACIONAL!V7</f>
        <v>Monto Bono Esp. $ 94.062</v>
      </c>
      <c r="X7" s="94" t="s">
        <v>6</v>
      </c>
      <c r="Y7" s="95" t="s">
        <v>368</v>
      </c>
    </row>
    <row r="8" spans="1:39" s="31" customFormat="1" x14ac:dyDescent="0.2">
      <c r="A8" s="125">
        <v>13101</v>
      </c>
      <c r="B8" s="152" t="s">
        <v>677</v>
      </c>
      <c r="C8" s="132" t="s">
        <v>302</v>
      </c>
      <c r="D8" s="211"/>
      <c r="E8" s="137">
        <f>D8*$G$63</f>
        <v>0</v>
      </c>
      <c r="F8" s="170"/>
      <c r="G8" s="171">
        <f>F8*$G$64</f>
        <v>0</v>
      </c>
      <c r="H8" s="417">
        <v>105</v>
      </c>
      <c r="I8" s="298">
        <f>H8*$G$63</f>
        <v>19968900</v>
      </c>
      <c r="J8" s="323">
        <v>351</v>
      </c>
      <c r="K8" s="336">
        <f>J8*$G$64</f>
        <v>33015762</v>
      </c>
      <c r="L8" s="420"/>
      <c r="M8" s="310">
        <f>L8*$G$63</f>
        <v>0</v>
      </c>
      <c r="N8" s="396"/>
      <c r="O8" s="312">
        <f>N8*$G$64</f>
        <v>0</v>
      </c>
      <c r="P8" s="417"/>
      <c r="Q8" s="298">
        <f>P8*$G$63</f>
        <v>0</v>
      </c>
      <c r="R8" s="423"/>
      <c r="S8" s="336">
        <f>R8*$G$64</f>
        <v>0</v>
      </c>
      <c r="T8" s="425">
        <v>1338</v>
      </c>
      <c r="U8" s="298">
        <f>T8*$G$63</f>
        <v>254460840</v>
      </c>
      <c r="V8" s="323">
        <v>697</v>
      </c>
      <c r="W8" s="300">
        <f>V8*$G$64</f>
        <v>65561214</v>
      </c>
      <c r="X8" s="190">
        <f>D8+F8+H8+J8+L8+N8+P8+R8+T8+V8</f>
        <v>2491</v>
      </c>
      <c r="Y8" s="114">
        <f>E8+G8+I8+K8+M8+O8+Q8+S8+U8+W8</f>
        <v>373006716</v>
      </c>
      <c r="AD8" s="275"/>
      <c r="AE8" s="280"/>
      <c r="AF8" s="280"/>
      <c r="AG8" s="276"/>
      <c r="AH8" s="275"/>
      <c r="AI8" s="275"/>
      <c r="AJ8" s="281"/>
      <c r="AK8" s="281"/>
      <c r="AL8" s="281"/>
      <c r="AM8" s="276"/>
    </row>
    <row r="9" spans="1:39" s="31" customFormat="1" x14ac:dyDescent="0.2">
      <c r="A9" s="80">
        <v>13103</v>
      </c>
      <c r="B9" s="81" t="s">
        <v>695</v>
      </c>
      <c r="C9" s="82" t="s">
        <v>303</v>
      </c>
      <c r="D9" s="215"/>
      <c r="E9" s="135">
        <f>D9*$G$63</f>
        <v>0</v>
      </c>
      <c r="F9" s="167"/>
      <c r="G9" s="173">
        <f>F9*$G$64</f>
        <v>0</v>
      </c>
      <c r="H9" s="240"/>
      <c r="I9" s="135">
        <f>H9*$G$63</f>
        <v>0</v>
      </c>
      <c r="J9" s="167"/>
      <c r="K9" s="145">
        <f>J9*$G$64</f>
        <v>0</v>
      </c>
      <c r="L9" s="421"/>
      <c r="M9" s="163">
        <f>L9*$G$63</f>
        <v>0</v>
      </c>
      <c r="N9" s="378"/>
      <c r="O9" s="177">
        <f>N9*$G$64</f>
        <v>0</v>
      </c>
      <c r="P9" s="424"/>
      <c r="Q9" s="302">
        <f>P9*$G$63</f>
        <v>0</v>
      </c>
      <c r="R9" s="414"/>
      <c r="S9" s="318">
        <f>R9*$G$64</f>
        <v>0</v>
      </c>
      <c r="T9" s="215"/>
      <c r="U9" s="135">
        <f t="shared" ref="U9:U59" si="0">T9*$G$63</f>
        <v>0</v>
      </c>
      <c r="V9" s="167"/>
      <c r="W9" s="173">
        <f t="shared" ref="W9:W59" si="1">V9*$G$64</f>
        <v>0</v>
      </c>
      <c r="X9" s="121">
        <f t="shared" ref="X9:X59" si="2">D9+F9+H9+J9+L9+N9+P9+R9+T9+V9</f>
        <v>0</v>
      </c>
      <c r="Y9" s="115">
        <f t="shared" ref="Y9:Y59" si="3">E9+G9+I9+K9+M9+O9+Q9+S9+U9+W9</f>
        <v>0</v>
      </c>
      <c r="AD9" s="275"/>
      <c r="AE9" s="281"/>
      <c r="AF9" s="281"/>
      <c r="AG9" s="276"/>
      <c r="AH9" s="275"/>
      <c r="AI9" s="275"/>
      <c r="AJ9" s="281"/>
      <c r="AK9" s="281"/>
      <c r="AL9" s="281"/>
      <c r="AM9" s="276"/>
    </row>
    <row r="10" spans="1:39" s="31" customFormat="1" x14ac:dyDescent="0.2">
      <c r="A10" s="80">
        <v>13105</v>
      </c>
      <c r="B10" s="81" t="s">
        <v>705</v>
      </c>
      <c r="C10" s="82" t="s">
        <v>304</v>
      </c>
      <c r="D10" s="215"/>
      <c r="E10" s="135">
        <f t="shared" ref="E10:E59" si="4">D10*$G$63</f>
        <v>0</v>
      </c>
      <c r="F10" s="167"/>
      <c r="G10" s="173">
        <f t="shared" ref="G10:G59" si="5">F10*$G$64</f>
        <v>0</v>
      </c>
      <c r="H10" s="240"/>
      <c r="I10" s="135">
        <f t="shared" ref="I10:I59" si="6">H10*$G$63</f>
        <v>0</v>
      </c>
      <c r="J10" s="167"/>
      <c r="K10" s="145">
        <f t="shared" ref="K10:K59" si="7">J10*$G$64</f>
        <v>0</v>
      </c>
      <c r="L10" s="421"/>
      <c r="M10" s="163">
        <f t="shared" ref="M10:M59" si="8">L10*$G$63</f>
        <v>0</v>
      </c>
      <c r="N10" s="378"/>
      <c r="O10" s="177">
        <f t="shared" ref="O10:O59" si="9">N10*$G$64</f>
        <v>0</v>
      </c>
      <c r="P10" s="240"/>
      <c r="Q10" s="135">
        <f t="shared" ref="Q10:Q59" si="10">P10*$G$63</f>
        <v>0</v>
      </c>
      <c r="R10" s="209"/>
      <c r="S10" s="145">
        <f t="shared" ref="S10:S59" si="11">R10*$G$64</f>
        <v>0</v>
      </c>
      <c r="T10" s="413">
        <v>329</v>
      </c>
      <c r="U10" s="302">
        <f t="shared" si="0"/>
        <v>62569220</v>
      </c>
      <c r="V10" s="325">
        <v>158</v>
      </c>
      <c r="W10" s="304">
        <f t="shared" si="1"/>
        <v>14861796</v>
      </c>
      <c r="X10" s="121">
        <f t="shared" si="2"/>
        <v>487</v>
      </c>
      <c r="Y10" s="115">
        <f t="shared" si="3"/>
        <v>77431016</v>
      </c>
      <c r="AD10" s="275"/>
      <c r="AE10" s="280"/>
      <c r="AF10" s="280"/>
      <c r="AG10" s="276"/>
      <c r="AH10" s="275"/>
      <c r="AI10" s="275"/>
      <c r="AJ10" s="281"/>
      <c r="AK10" s="281"/>
      <c r="AL10" s="281"/>
      <c r="AM10" s="276"/>
    </row>
    <row r="11" spans="1:39" s="31" customFormat="1" x14ac:dyDescent="0.2">
      <c r="A11" s="80">
        <v>13106</v>
      </c>
      <c r="B11" s="81" t="s">
        <v>710</v>
      </c>
      <c r="C11" s="82" t="s">
        <v>305</v>
      </c>
      <c r="D11" s="215"/>
      <c r="E11" s="135">
        <f t="shared" si="4"/>
        <v>0</v>
      </c>
      <c r="F11" s="167"/>
      <c r="G11" s="173">
        <f t="shared" si="5"/>
        <v>0</v>
      </c>
      <c r="H11" s="240"/>
      <c r="I11" s="135">
        <f t="shared" si="6"/>
        <v>0</v>
      </c>
      <c r="J11" s="167"/>
      <c r="K11" s="145">
        <f t="shared" si="7"/>
        <v>0</v>
      </c>
      <c r="L11" s="421"/>
      <c r="M11" s="163">
        <f t="shared" si="8"/>
        <v>0</v>
      </c>
      <c r="N11" s="378"/>
      <c r="O11" s="177">
        <f t="shared" si="9"/>
        <v>0</v>
      </c>
      <c r="P11" s="240"/>
      <c r="Q11" s="135">
        <f t="shared" si="10"/>
        <v>0</v>
      </c>
      <c r="R11" s="209"/>
      <c r="S11" s="145">
        <f t="shared" si="11"/>
        <v>0</v>
      </c>
      <c r="T11" s="324"/>
      <c r="U11" s="302">
        <f t="shared" si="0"/>
        <v>0</v>
      </c>
      <c r="V11" s="325"/>
      <c r="W11" s="304">
        <f t="shared" si="1"/>
        <v>0</v>
      </c>
      <c r="X11" s="121">
        <f t="shared" si="2"/>
        <v>0</v>
      </c>
      <c r="Y11" s="115">
        <f t="shared" si="3"/>
        <v>0</v>
      </c>
      <c r="AD11" s="275"/>
      <c r="AE11" s="280"/>
      <c r="AF11" s="280"/>
      <c r="AG11" s="276"/>
      <c r="AH11" s="275"/>
      <c r="AI11" s="275"/>
      <c r="AJ11" s="281"/>
      <c r="AK11" s="281"/>
      <c r="AL11" s="281"/>
      <c r="AM11" s="276"/>
    </row>
    <row r="12" spans="1:39" s="31" customFormat="1" x14ac:dyDescent="0.2">
      <c r="A12" s="80">
        <v>13107</v>
      </c>
      <c r="B12" s="81" t="s">
        <v>708</v>
      </c>
      <c r="C12" s="82" t="s">
        <v>306</v>
      </c>
      <c r="D12" s="215"/>
      <c r="E12" s="135">
        <f t="shared" si="4"/>
        <v>0</v>
      </c>
      <c r="F12" s="167"/>
      <c r="G12" s="173">
        <f t="shared" si="5"/>
        <v>0</v>
      </c>
      <c r="H12" s="240"/>
      <c r="I12" s="135">
        <f t="shared" si="6"/>
        <v>0</v>
      </c>
      <c r="J12" s="167"/>
      <c r="K12" s="145">
        <f t="shared" si="7"/>
        <v>0</v>
      </c>
      <c r="L12" s="421"/>
      <c r="M12" s="163">
        <f t="shared" si="8"/>
        <v>0</v>
      </c>
      <c r="N12" s="378"/>
      <c r="O12" s="177">
        <f t="shared" si="9"/>
        <v>0</v>
      </c>
      <c r="P12" s="240"/>
      <c r="Q12" s="135">
        <f t="shared" si="10"/>
        <v>0</v>
      </c>
      <c r="R12" s="167"/>
      <c r="S12" s="145">
        <f t="shared" si="11"/>
        <v>0</v>
      </c>
      <c r="T12" s="215"/>
      <c r="U12" s="135">
        <f t="shared" si="0"/>
        <v>0</v>
      </c>
      <c r="V12" s="167"/>
      <c r="W12" s="173">
        <f t="shared" si="1"/>
        <v>0</v>
      </c>
      <c r="X12" s="121">
        <f t="shared" si="2"/>
        <v>0</v>
      </c>
      <c r="Y12" s="115">
        <f t="shared" si="3"/>
        <v>0</v>
      </c>
      <c r="AD12" s="275"/>
      <c r="AE12" s="281"/>
      <c r="AF12" s="281"/>
      <c r="AG12" s="276"/>
      <c r="AH12" s="275"/>
      <c r="AI12" s="275"/>
      <c r="AJ12" s="281"/>
      <c r="AK12" s="281"/>
      <c r="AL12" s="281"/>
      <c r="AM12" s="276"/>
    </row>
    <row r="13" spans="1:39" s="31" customFormat="1" x14ac:dyDescent="0.2">
      <c r="A13" s="80">
        <v>13108</v>
      </c>
      <c r="B13" s="81" t="s">
        <v>570</v>
      </c>
      <c r="C13" s="82" t="s">
        <v>307</v>
      </c>
      <c r="D13" s="215"/>
      <c r="E13" s="135">
        <f t="shared" si="4"/>
        <v>0</v>
      </c>
      <c r="F13" s="167"/>
      <c r="G13" s="173">
        <f t="shared" si="5"/>
        <v>0</v>
      </c>
      <c r="H13" s="240"/>
      <c r="I13" s="135">
        <f t="shared" si="6"/>
        <v>0</v>
      </c>
      <c r="J13" s="167"/>
      <c r="K13" s="145">
        <f t="shared" si="7"/>
        <v>0</v>
      </c>
      <c r="L13" s="421"/>
      <c r="M13" s="163">
        <f t="shared" si="8"/>
        <v>0</v>
      </c>
      <c r="N13" s="378"/>
      <c r="O13" s="177">
        <f t="shared" si="9"/>
        <v>0</v>
      </c>
      <c r="P13" s="424"/>
      <c r="Q13" s="302">
        <f t="shared" si="10"/>
        <v>0</v>
      </c>
      <c r="R13" s="359"/>
      <c r="S13" s="318">
        <f t="shared" si="11"/>
        <v>0</v>
      </c>
      <c r="T13" s="413"/>
      <c r="U13" s="302">
        <f t="shared" si="0"/>
        <v>0</v>
      </c>
      <c r="V13" s="325"/>
      <c r="W13" s="304">
        <f t="shared" si="1"/>
        <v>0</v>
      </c>
      <c r="X13" s="121">
        <f t="shared" si="2"/>
        <v>0</v>
      </c>
      <c r="Y13" s="115">
        <f t="shared" si="3"/>
        <v>0</v>
      </c>
      <c r="AD13" s="275"/>
      <c r="AE13" s="280"/>
      <c r="AF13" s="280"/>
      <c r="AG13" s="276"/>
      <c r="AH13" s="275"/>
      <c r="AI13" s="275"/>
      <c r="AJ13" s="281"/>
      <c r="AK13" s="281"/>
      <c r="AL13" s="281"/>
      <c r="AM13" s="276"/>
    </row>
    <row r="14" spans="1:39" s="31" customFormat="1" x14ac:dyDescent="0.2">
      <c r="A14" s="80">
        <v>13109</v>
      </c>
      <c r="B14" s="81" t="s">
        <v>698</v>
      </c>
      <c r="C14" s="82" t="s">
        <v>308</v>
      </c>
      <c r="D14" s="215"/>
      <c r="E14" s="135">
        <f t="shared" si="4"/>
        <v>0</v>
      </c>
      <c r="F14" s="167"/>
      <c r="G14" s="173">
        <f t="shared" si="5"/>
        <v>0</v>
      </c>
      <c r="H14" s="240"/>
      <c r="I14" s="135">
        <f t="shared" si="6"/>
        <v>0</v>
      </c>
      <c r="J14" s="167"/>
      <c r="K14" s="145">
        <f t="shared" si="7"/>
        <v>0</v>
      </c>
      <c r="L14" s="421"/>
      <c r="M14" s="163">
        <f t="shared" si="8"/>
        <v>0</v>
      </c>
      <c r="N14" s="378"/>
      <c r="O14" s="177">
        <f t="shared" si="9"/>
        <v>0</v>
      </c>
      <c r="P14" s="240"/>
      <c r="Q14" s="135">
        <f t="shared" si="10"/>
        <v>0</v>
      </c>
      <c r="R14" s="209"/>
      <c r="S14" s="145">
        <f t="shared" si="11"/>
        <v>0</v>
      </c>
      <c r="T14" s="413"/>
      <c r="U14" s="302">
        <f t="shared" si="0"/>
        <v>0</v>
      </c>
      <c r="V14" s="325"/>
      <c r="W14" s="304">
        <f t="shared" si="1"/>
        <v>0</v>
      </c>
      <c r="X14" s="121">
        <f t="shared" si="2"/>
        <v>0</v>
      </c>
      <c r="Y14" s="115">
        <f t="shared" si="3"/>
        <v>0</v>
      </c>
      <c r="AD14" s="275"/>
      <c r="AE14" s="280"/>
      <c r="AF14" s="280"/>
      <c r="AG14" s="276"/>
      <c r="AH14" s="275"/>
      <c r="AI14" s="275"/>
      <c r="AJ14" s="281"/>
      <c r="AK14" s="281"/>
      <c r="AL14" s="281"/>
      <c r="AM14" s="276"/>
    </row>
    <row r="15" spans="1:39" s="31" customFormat="1" x14ac:dyDescent="0.2">
      <c r="A15" s="80">
        <v>13110</v>
      </c>
      <c r="B15" s="81" t="s">
        <v>683</v>
      </c>
      <c r="C15" s="82" t="s">
        <v>309</v>
      </c>
      <c r="D15" s="413">
        <v>231</v>
      </c>
      <c r="E15" s="302">
        <f t="shared" si="4"/>
        <v>43931580</v>
      </c>
      <c r="F15" s="414">
        <v>217</v>
      </c>
      <c r="G15" s="304">
        <f t="shared" si="5"/>
        <v>20411454</v>
      </c>
      <c r="H15" s="240"/>
      <c r="I15" s="135">
        <f t="shared" si="6"/>
        <v>0</v>
      </c>
      <c r="J15" s="209"/>
      <c r="K15" s="145">
        <f t="shared" si="7"/>
        <v>0</v>
      </c>
      <c r="L15" s="421"/>
      <c r="M15" s="163">
        <f t="shared" si="8"/>
        <v>0</v>
      </c>
      <c r="N15" s="416"/>
      <c r="O15" s="177">
        <f t="shared" si="9"/>
        <v>0</v>
      </c>
      <c r="P15" s="424"/>
      <c r="Q15" s="302">
        <f t="shared" si="10"/>
        <v>0</v>
      </c>
      <c r="R15" s="414"/>
      <c r="S15" s="318">
        <f t="shared" si="11"/>
        <v>0</v>
      </c>
      <c r="T15" s="413"/>
      <c r="U15" s="302">
        <f t="shared" si="0"/>
        <v>0</v>
      </c>
      <c r="V15" s="325"/>
      <c r="W15" s="304">
        <f t="shared" si="1"/>
        <v>0</v>
      </c>
      <c r="X15" s="121">
        <f t="shared" si="2"/>
        <v>448</v>
      </c>
      <c r="Y15" s="115">
        <f t="shared" si="3"/>
        <v>64343034</v>
      </c>
      <c r="AD15" s="275"/>
      <c r="AE15" s="280"/>
      <c r="AF15" s="280"/>
      <c r="AG15" s="276"/>
      <c r="AH15" s="275"/>
      <c r="AI15" s="275"/>
      <c r="AJ15" s="280"/>
      <c r="AK15" s="280"/>
      <c r="AL15" s="280"/>
      <c r="AM15" s="276"/>
    </row>
    <row r="16" spans="1:39" s="31" customFormat="1" x14ac:dyDescent="0.2">
      <c r="A16" s="80">
        <v>13111</v>
      </c>
      <c r="B16" s="81" t="s">
        <v>707</v>
      </c>
      <c r="C16" s="82" t="s">
        <v>310</v>
      </c>
      <c r="D16" s="176"/>
      <c r="E16" s="163">
        <f t="shared" si="4"/>
        <v>0</v>
      </c>
      <c r="F16" s="162"/>
      <c r="G16" s="177">
        <f t="shared" si="5"/>
        <v>0</v>
      </c>
      <c r="H16" s="240"/>
      <c r="I16" s="135">
        <f t="shared" si="6"/>
        <v>0</v>
      </c>
      <c r="J16" s="209"/>
      <c r="K16" s="145">
        <f t="shared" si="7"/>
        <v>0</v>
      </c>
      <c r="L16" s="421"/>
      <c r="M16" s="163">
        <f t="shared" si="8"/>
        <v>0</v>
      </c>
      <c r="N16" s="416"/>
      <c r="O16" s="177">
        <f t="shared" si="9"/>
        <v>0</v>
      </c>
      <c r="P16" s="186"/>
      <c r="Q16" s="163">
        <f t="shared" si="10"/>
        <v>0</v>
      </c>
      <c r="R16" s="159"/>
      <c r="S16" s="164">
        <f t="shared" si="11"/>
        <v>0</v>
      </c>
      <c r="T16" s="413"/>
      <c r="U16" s="302">
        <f t="shared" si="0"/>
        <v>0</v>
      </c>
      <c r="V16" s="325"/>
      <c r="W16" s="304">
        <f t="shared" si="1"/>
        <v>0</v>
      </c>
      <c r="X16" s="121">
        <f t="shared" si="2"/>
        <v>0</v>
      </c>
      <c r="Y16" s="115">
        <f t="shared" si="3"/>
        <v>0</v>
      </c>
      <c r="AD16" s="275"/>
      <c r="AE16" s="280"/>
      <c r="AF16" s="280"/>
      <c r="AG16" s="276"/>
      <c r="AH16" s="275"/>
      <c r="AI16" s="275"/>
      <c r="AJ16" s="280"/>
      <c r="AK16" s="280"/>
      <c r="AL16" s="280"/>
      <c r="AM16" s="276"/>
    </row>
    <row r="17" spans="1:39" s="31" customFormat="1" x14ac:dyDescent="0.2">
      <c r="A17" s="80">
        <v>13113</v>
      </c>
      <c r="B17" s="81" t="s">
        <v>686</v>
      </c>
      <c r="C17" s="82" t="s">
        <v>311</v>
      </c>
      <c r="D17" s="215"/>
      <c r="E17" s="135">
        <f t="shared" si="4"/>
        <v>0</v>
      </c>
      <c r="F17" s="209"/>
      <c r="G17" s="173">
        <f t="shared" si="5"/>
        <v>0</v>
      </c>
      <c r="H17" s="240"/>
      <c r="I17" s="135">
        <f t="shared" si="6"/>
        <v>0</v>
      </c>
      <c r="J17" s="209"/>
      <c r="K17" s="145">
        <f t="shared" si="7"/>
        <v>0</v>
      </c>
      <c r="L17" s="421"/>
      <c r="M17" s="163">
        <f t="shared" si="8"/>
        <v>0</v>
      </c>
      <c r="N17" s="416"/>
      <c r="O17" s="177">
        <f t="shared" si="9"/>
        <v>0</v>
      </c>
      <c r="P17" s="240"/>
      <c r="Q17" s="135">
        <f t="shared" si="10"/>
        <v>0</v>
      </c>
      <c r="R17" s="209"/>
      <c r="S17" s="145">
        <f t="shared" si="11"/>
        <v>0</v>
      </c>
      <c r="T17" s="413"/>
      <c r="U17" s="302">
        <f t="shared" si="0"/>
        <v>0</v>
      </c>
      <c r="V17" s="325"/>
      <c r="W17" s="304">
        <f t="shared" si="1"/>
        <v>0</v>
      </c>
      <c r="X17" s="121">
        <f t="shared" si="2"/>
        <v>0</v>
      </c>
      <c r="Y17" s="115">
        <f t="shared" si="3"/>
        <v>0</v>
      </c>
      <c r="AD17" s="275"/>
      <c r="AE17" s="280"/>
      <c r="AF17" s="280"/>
      <c r="AG17" s="276"/>
      <c r="AH17" s="275"/>
      <c r="AI17" s="275"/>
      <c r="AJ17" s="281"/>
      <c r="AK17" s="281"/>
      <c r="AL17" s="281"/>
      <c r="AM17" s="276"/>
    </row>
    <row r="18" spans="1:39" s="31" customFormat="1" x14ac:dyDescent="0.2">
      <c r="A18" s="80">
        <v>13114</v>
      </c>
      <c r="B18" s="81" t="s">
        <v>703</v>
      </c>
      <c r="C18" s="82" t="s">
        <v>312</v>
      </c>
      <c r="D18" s="215"/>
      <c r="E18" s="135">
        <f t="shared" si="4"/>
        <v>0</v>
      </c>
      <c r="F18" s="209"/>
      <c r="G18" s="173">
        <f t="shared" si="5"/>
        <v>0</v>
      </c>
      <c r="H18" s="240"/>
      <c r="I18" s="135">
        <f t="shared" si="6"/>
        <v>0</v>
      </c>
      <c r="J18" s="209"/>
      <c r="K18" s="145">
        <f t="shared" si="7"/>
        <v>0</v>
      </c>
      <c r="L18" s="418"/>
      <c r="M18" s="362">
        <f t="shared" si="8"/>
        <v>0</v>
      </c>
      <c r="N18" s="419"/>
      <c r="O18" s="390">
        <f t="shared" si="9"/>
        <v>0</v>
      </c>
      <c r="P18" s="240"/>
      <c r="Q18" s="135">
        <f t="shared" si="10"/>
        <v>0</v>
      </c>
      <c r="R18" s="209"/>
      <c r="S18" s="145">
        <f t="shared" si="11"/>
        <v>0</v>
      </c>
      <c r="T18" s="413"/>
      <c r="U18" s="302">
        <f t="shared" si="0"/>
        <v>0</v>
      </c>
      <c r="V18" s="325"/>
      <c r="W18" s="304">
        <f t="shared" si="1"/>
        <v>0</v>
      </c>
      <c r="X18" s="121">
        <f t="shared" si="2"/>
        <v>0</v>
      </c>
      <c r="Y18" s="115">
        <f t="shared" si="3"/>
        <v>0</v>
      </c>
      <c r="AD18" s="275"/>
      <c r="AE18" s="280"/>
      <c r="AF18" s="280"/>
      <c r="AG18" s="276"/>
      <c r="AH18" s="275"/>
      <c r="AI18" s="275"/>
      <c r="AJ18" s="281"/>
      <c r="AK18" s="281"/>
      <c r="AL18" s="281"/>
      <c r="AM18" s="276"/>
    </row>
    <row r="19" spans="1:39" s="31" customFormat="1" x14ac:dyDescent="0.2">
      <c r="A19" s="80">
        <v>13127</v>
      </c>
      <c r="B19" s="81" t="s">
        <v>696</v>
      </c>
      <c r="C19" s="82" t="s">
        <v>313</v>
      </c>
      <c r="D19" s="215"/>
      <c r="E19" s="135">
        <f t="shared" si="4"/>
        <v>0</v>
      </c>
      <c r="F19" s="209"/>
      <c r="G19" s="173">
        <f t="shared" si="5"/>
        <v>0</v>
      </c>
      <c r="H19" s="240"/>
      <c r="I19" s="135">
        <f t="shared" si="6"/>
        <v>0</v>
      </c>
      <c r="J19" s="209"/>
      <c r="K19" s="145">
        <f t="shared" si="7"/>
        <v>0</v>
      </c>
      <c r="L19" s="421"/>
      <c r="M19" s="163">
        <f t="shared" si="8"/>
        <v>0</v>
      </c>
      <c r="N19" s="416"/>
      <c r="O19" s="177">
        <f t="shared" si="9"/>
        <v>0</v>
      </c>
      <c r="P19" s="240"/>
      <c r="Q19" s="135">
        <f t="shared" si="10"/>
        <v>0</v>
      </c>
      <c r="R19" s="209"/>
      <c r="S19" s="145">
        <f t="shared" si="11"/>
        <v>0</v>
      </c>
      <c r="T19" s="215"/>
      <c r="U19" s="135">
        <f t="shared" si="0"/>
        <v>0</v>
      </c>
      <c r="V19" s="167"/>
      <c r="W19" s="173">
        <f t="shared" si="1"/>
        <v>0</v>
      </c>
      <c r="X19" s="121">
        <f t="shared" si="2"/>
        <v>0</v>
      </c>
      <c r="Y19" s="115">
        <f t="shared" si="3"/>
        <v>0</v>
      </c>
      <c r="AD19" s="275"/>
      <c r="AE19" s="281"/>
      <c r="AF19" s="281"/>
      <c r="AG19" s="276"/>
      <c r="AH19" s="275"/>
      <c r="AI19" s="275"/>
      <c r="AJ19" s="281"/>
      <c r="AK19" s="281"/>
      <c r="AL19" s="281"/>
      <c r="AM19" s="276"/>
    </row>
    <row r="20" spans="1:39" s="31" customFormat="1" x14ac:dyDescent="0.2">
      <c r="A20" s="80">
        <v>13128</v>
      </c>
      <c r="B20" s="81" t="s">
        <v>684</v>
      </c>
      <c r="C20" s="82" t="s">
        <v>314</v>
      </c>
      <c r="D20" s="215"/>
      <c r="E20" s="135">
        <f t="shared" si="4"/>
        <v>0</v>
      </c>
      <c r="F20" s="209"/>
      <c r="G20" s="173">
        <f t="shared" si="5"/>
        <v>0</v>
      </c>
      <c r="H20" s="240"/>
      <c r="I20" s="135">
        <f t="shared" si="6"/>
        <v>0</v>
      </c>
      <c r="J20" s="209"/>
      <c r="K20" s="145">
        <f t="shared" si="7"/>
        <v>0</v>
      </c>
      <c r="L20" s="421"/>
      <c r="M20" s="163">
        <f t="shared" si="8"/>
        <v>0</v>
      </c>
      <c r="N20" s="416"/>
      <c r="O20" s="177">
        <f t="shared" si="9"/>
        <v>0</v>
      </c>
      <c r="P20" s="240"/>
      <c r="Q20" s="135">
        <f t="shared" si="10"/>
        <v>0</v>
      </c>
      <c r="R20" s="209"/>
      <c r="S20" s="145">
        <f t="shared" si="11"/>
        <v>0</v>
      </c>
      <c r="T20" s="413"/>
      <c r="U20" s="302">
        <f t="shared" si="0"/>
        <v>0</v>
      </c>
      <c r="V20" s="325"/>
      <c r="W20" s="304">
        <f t="shared" si="1"/>
        <v>0</v>
      </c>
      <c r="X20" s="121">
        <f t="shared" si="2"/>
        <v>0</v>
      </c>
      <c r="Y20" s="115">
        <f t="shared" si="3"/>
        <v>0</v>
      </c>
      <c r="AD20" s="275"/>
      <c r="AE20" s="280"/>
      <c r="AF20" s="280"/>
      <c r="AG20" s="276"/>
      <c r="AH20" s="275"/>
      <c r="AI20" s="275"/>
      <c r="AJ20" s="281"/>
      <c r="AK20" s="281"/>
      <c r="AL20" s="281"/>
      <c r="AM20" s="276"/>
    </row>
    <row r="21" spans="1:39" s="31" customFormat="1" x14ac:dyDescent="0.2">
      <c r="A21" s="80">
        <v>13131</v>
      </c>
      <c r="B21" s="81" t="s">
        <v>549</v>
      </c>
      <c r="C21" s="82" t="s">
        <v>315</v>
      </c>
      <c r="D21" s="421"/>
      <c r="E21" s="163">
        <f t="shared" si="4"/>
        <v>0</v>
      </c>
      <c r="F21" s="416"/>
      <c r="G21" s="177">
        <f t="shared" si="5"/>
        <v>0</v>
      </c>
      <c r="H21" s="240"/>
      <c r="I21" s="135">
        <f t="shared" si="6"/>
        <v>0</v>
      </c>
      <c r="J21" s="209"/>
      <c r="K21" s="145">
        <f t="shared" si="7"/>
        <v>0</v>
      </c>
      <c r="L21" s="421"/>
      <c r="M21" s="163">
        <f t="shared" si="8"/>
        <v>0</v>
      </c>
      <c r="N21" s="416"/>
      <c r="O21" s="177">
        <f t="shared" si="9"/>
        <v>0</v>
      </c>
      <c r="P21" s="415"/>
      <c r="Q21" s="163">
        <f t="shared" si="10"/>
        <v>0</v>
      </c>
      <c r="R21" s="416"/>
      <c r="S21" s="164">
        <f t="shared" si="11"/>
        <v>0</v>
      </c>
      <c r="T21" s="215"/>
      <c r="U21" s="135">
        <f t="shared" si="0"/>
        <v>0</v>
      </c>
      <c r="V21" s="167"/>
      <c r="W21" s="173">
        <f t="shared" si="1"/>
        <v>0</v>
      </c>
      <c r="X21" s="121">
        <f t="shared" si="2"/>
        <v>0</v>
      </c>
      <c r="Y21" s="115">
        <f t="shared" si="3"/>
        <v>0</v>
      </c>
      <c r="AD21" s="275"/>
      <c r="AE21" s="281"/>
      <c r="AF21" s="281"/>
      <c r="AG21" s="276"/>
      <c r="AH21" s="275"/>
      <c r="AI21" s="275"/>
      <c r="AJ21" s="281"/>
      <c r="AK21" s="281"/>
      <c r="AL21" s="281"/>
      <c r="AM21" s="276"/>
    </row>
    <row r="22" spans="1:39" s="31" customFormat="1" x14ac:dyDescent="0.2">
      <c r="A22" s="80">
        <v>13132</v>
      </c>
      <c r="B22" s="81" t="s">
        <v>685</v>
      </c>
      <c r="C22" s="82" t="s">
        <v>316</v>
      </c>
      <c r="D22" s="215"/>
      <c r="E22" s="135">
        <f t="shared" si="4"/>
        <v>0</v>
      </c>
      <c r="F22" s="209"/>
      <c r="G22" s="173">
        <f t="shared" si="5"/>
        <v>0</v>
      </c>
      <c r="H22" s="240"/>
      <c r="I22" s="135">
        <f t="shared" si="6"/>
        <v>0</v>
      </c>
      <c r="J22" s="209"/>
      <c r="K22" s="145">
        <f t="shared" si="7"/>
        <v>0</v>
      </c>
      <c r="L22" s="421"/>
      <c r="M22" s="163">
        <f t="shared" si="8"/>
        <v>0</v>
      </c>
      <c r="N22" s="416"/>
      <c r="O22" s="177">
        <f t="shared" si="9"/>
        <v>0</v>
      </c>
      <c r="P22" s="240"/>
      <c r="Q22" s="135">
        <f t="shared" si="10"/>
        <v>0</v>
      </c>
      <c r="R22" s="209"/>
      <c r="S22" s="145">
        <f t="shared" si="11"/>
        <v>0</v>
      </c>
      <c r="T22" s="413"/>
      <c r="U22" s="302">
        <f t="shared" si="0"/>
        <v>0</v>
      </c>
      <c r="V22" s="325"/>
      <c r="W22" s="304">
        <f t="shared" si="1"/>
        <v>0</v>
      </c>
      <c r="X22" s="121">
        <f t="shared" si="2"/>
        <v>0</v>
      </c>
      <c r="Y22" s="115">
        <f t="shared" si="3"/>
        <v>0</v>
      </c>
      <c r="AD22" s="275"/>
      <c r="AE22" s="280"/>
      <c r="AF22" s="280"/>
      <c r="AG22" s="276"/>
      <c r="AH22" s="275"/>
      <c r="AI22" s="275"/>
      <c r="AJ22" s="281"/>
      <c r="AK22" s="281"/>
      <c r="AL22" s="281"/>
      <c r="AM22" s="276"/>
    </row>
    <row r="23" spans="1:39" s="31" customFormat="1" x14ac:dyDescent="0.2">
      <c r="A23" s="80">
        <v>13151</v>
      </c>
      <c r="B23" s="81" t="s">
        <v>702</v>
      </c>
      <c r="C23" s="82" t="s">
        <v>317</v>
      </c>
      <c r="D23" s="421"/>
      <c r="E23" s="163">
        <f t="shared" si="4"/>
        <v>0</v>
      </c>
      <c r="F23" s="416"/>
      <c r="G23" s="177">
        <f t="shared" si="5"/>
        <v>0</v>
      </c>
      <c r="H23" s="240"/>
      <c r="I23" s="135">
        <f t="shared" si="6"/>
        <v>0</v>
      </c>
      <c r="J23" s="209"/>
      <c r="K23" s="145">
        <f t="shared" si="7"/>
        <v>0</v>
      </c>
      <c r="L23" s="421"/>
      <c r="M23" s="163">
        <f t="shared" si="8"/>
        <v>0</v>
      </c>
      <c r="N23" s="416"/>
      <c r="O23" s="177">
        <f t="shared" si="9"/>
        <v>0</v>
      </c>
      <c r="P23" s="415"/>
      <c r="Q23" s="163">
        <f t="shared" si="10"/>
        <v>0</v>
      </c>
      <c r="R23" s="416"/>
      <c r="S23" s="164">
        <f t="shared" si="11"/>
        <v>0</v>
      </c>
      <c r="T23" s="215"/>
      <c r="U23" s="135">
        <f t="shared" si="0"/>
        <v>0</v>
      </c>
      <c r="V23" s="167"/>
      <c r="W23" s="173">
        <f t="shared" si="1"/>
        <v>0</v>
      </c>
      <c r="X23" s="121">
        <f t="shared" si="2"/>
        <v>0</v>
      </c>
      <c r="Y23" s="115">
        <f t="shared" si="3"/>
        <v>0</v>
      </c>
      <c r="AD23" s="275"/>
      <c r="AE23" s="281"/>
      <c r="AF23" s="281"/>
      <c r="AG23" s="276"/>
      <c r="AH23" s="275"/>
      <c r="AI23" s="275"/>
      <c r="AJ23" s="281"/>
      <c r="AK23" s="281"/>
      <c r="AL23" s="281"/>
      <c r="AM23" s="276"/>
    </row>
    <row r="24" spans="1:39" s="31" customFormat="1" x14ac:dyDescent="0.2">
      <c r="A24" s="80">
        <v>13152</v>
      </c>
      <c r="B24" s="81" t="s">
        <v>706</v>
      </c>
      <c r="C24" s="82" t="s">
        <v>318</v>
      </c>
      <c r="D24" s="215"/>
      <c r="E24" s="135">
        <f t="shared" si="4"/>
        <v>0</v>
      </c>
      <c r="F24" s="209"/>
      <c r="G24" s="173">
        <f t="shared" si="5"/>
        <v>0</v>
      </c>
      <c r="H24" s="240">
        <v>66</v>
      </c>
      <c r="I24" s="135">
        <f t="shared" si="6"/>
        <v>12551880</v>
      </c>
      <c r="J24" s="209"/>
      <c r="K24" s="145">
        <f t="shared" si="7"/>
        <v>0</v>
      </c>
      <c r="L24" s="421"/>
      <c r="M24" s="163">
        <f t="shared" si="8"/>
        <v>0</v>
      </c>
      <c r="N24" s="416"/>
      <c r="O24" s="177">
        <f t="shared" si="9"/>
        <v>0</v>
      </c>
      <c r="P24" s="364"/>
      <c r="Q24" s="302">
        <f t="shared" si="10"/>
        <v>0</v>
      </c>
      <c r="R24" s="414"/>
      <c r="S24" s="318">
        <f t="shared" si="11"/>
        <v>0</v>
      </c>
      <c r="T24" s="413">
        <v>218</v>
      </c>
      <c r="U24" s="302">
        <f t="shared" si="0"/>
        <v>41459240</v>
      </c>
      <c r="V24" s="325">
        <v>196</v>
      </c>
      <c r="W24" s="304">
        <f t="shared" si="1"/>
        <v>18436152</v>
      </c>
      <c r="X24" s="121">
        <f t="shared" si="2"/>
        <v>480</v>
      </c>
      <c r="Y24" s="115">
        <f t="shared" si="3"/>
        <v>72447272</v>
      </c>
      <c r="AD24" s="275"/>
      <c r="AE24" s="280"/>
      <c r="AF24" s="280"/>
      <c r="AG24" s="276"/>
      <c r="AH24" s="275"/>
      <c r="AI24" s="275"/>
      <c r="AJ24" s="281"/>
      <c r="AK24" s="281"/>
      <c r="AL24" s="281"/>
      <c r="AM24" s="276"/>
    </row>
    <row r="25" spans="1:39" s="31" customFormat="1" x14ac:dyDescent="0.2">
      <c r="A25" s="80">
        <v>13153</v>
      </c>
      <c r="B25" s="81" t="s">
        <v>687</v>
      </c>
      <c r="C25" s="82" t="s">
        <v>319</v>
      </c>
      <c r="D25" s="215"/>
      <c r="E25" s="135">
        <f t="shared" si="4"/>
        <v>0</v>
      </c>
      <c r="F25" s="209"/>
      <c r="G25" s="173">
        <f t="shared" si="5"/>
        <v>0</v>
      </c>
      <c r="H25" s="240"/>
      <c r="I25" s="135">
        <f t="shared" si="6"/>
        <v>0</v>
      </c>
      <c r="J25" s="209"/>
      <c r="K25" s="145">
        <f t="shared" si="7"/>
        <v>0</v>
      </c>
      <c r="L25" s="421"/>
      <c r="M25" s="163">
        <f t="shared" si="8"/>
        <v>0</v>
      </c>
      <c r="N25" s="416"/>
      <c r="O25" s="177">
        <f t="shared" si="9"/>
        <v>0</v>
      </c>
      <c r="P25" s="424"/>
      <c r="Q25" s="302">
        <f t="shared" si="10"/>
        <v>0</v>
      </c>
      <c r="R25" s="414"/>
      <c r="S25" s="318">
        <f t="shared" si="11"/>
        <v>0</v>
      </c>
      <c r="T25" s="215"/>
      <c r="U25" s="135">
        <f t="shared" si="0"/>
        <v>0</v>
      </c>
      <c r="V25" s="167"/>
      <c r="W25" s="173">
        <f t="shared" si="1"/>
        <v>0</v>
      </c>
      <c r="X25" s="121">
        <f t="shared" si="2"/>
        <v>0</v>
      </c>
      <c r="Y25" s="115">
        <f t="shared" si="3"/>
        <v>0</v>
      </c>
      <c r="AD25" s="275"/>
      <c r="AE25" s="281"/>
      <c r="AF25" s="281"/>
      <c r="AG25" s="276"/>
      <c r="AH25" s="275"/>
      <c r="AI25" s="275"/>
      <c r="AJ25" s="281"/>
      <c r="AK25" s="281"/>
      <c r="AL25" s="281"/>
      <c r="AM25" s="276"/>
    </row>
    <row r="26" spans="1:39" s="31" customFormat="1" x14ac:dyDescent="0.2">
      <c r="A26" s="80">
        <v>13154</v>
      </c>
      <c r="B26" s="81" t="s">
        <v>697</v>
      </c>
      <c r="C26" s="82" t="s">
        <v>320</v>
      </c>
      <c r="D26" s="215"/>
      <c r="E26" s="135">
        <f t="shared" si="4"/>
        <v>0</v>
      </c>
      <c r="F26" s="209"/>
      <c r="G26" s="173">
        <f t="shared" si="5"/>
        <v>0</v>
      </c>
      <c r="H26" s="240"/>
      <c r="I26" s="135">
        <f t="shared" si="6"/>
        <v>0</v>
      </c>
      <c r="J26" s="209"/>
      <c r="K26" s="145">
        <f t="shared" si="7"/>
        <v>0</v>
      </c>
      <c r="L26" s="421"/>
      <c r="M26" s="163">
        <f t="shared" si="8"/>
        <v>0</v>
      </c>
      <c r="N26" s="416"/>
      <c r="O26" s="177">
        <f t="shared" si="9"/>
        <v>0</v>
      </c>
      <c r="P26" s="240"/>
      <c r="Q26" s="135">
        <f t="shared" si="10"/>
        <v>0</v>
      </c>
      <c r="R26" s="209"/>
      <c r="S26" s="145">
        <f t="shared" si="11"/>
        <v>0</v>
      </c>
      <c r="T26" s="215"/>
      <c r="U26" s="135">
        <f t="shared" si="0"/>
        <v>0</v>
      </c>
      <c r="V26" s="167"/>
      <c r="W26" s="173">
        <f t="shared" si="1"/>
        <v>0</v>
      </c>
      <c r="X26" s="121">
        <f t="shared" si="2"/>
        <v>0</v>
      </c>
      <c r="Y26" s="115">
        <f t="shared" si="3"/>
        <v>0</v>
      </c>
      <c r="AD26" s="275"/>
      <c r="AE26" s="281"/>
      <c r="AF26" s="281"/>
      <c r="AG26" s="276"/>
      <c r="AH26" s="275"/>
      <c r="AI26" s="275"/>
      <c r="AJ26" s="281"/>
      <c r="AK26" s="281"/>
      <c r="AL26" s="281"/>
      <c r="AM26" s="276"/>
    </row>
    <row r="27" spans="1:39" s="31" customFormat="1" x14ac:dyDescent="0.2">
      <c r="A27" s="80">
        <v>13155</v>
      </c>
      <c r="B27" s="81" t="s">
        <v>700</v>
      </c>
      <c r="C27" s="82" t="s">
        <v>321</v>
      </c>
      <c r="D27" s="176"/>
      <c r="E27" s="163">
        <f t="shared" si="4"/>
        <v>0</v>
      </c>
      <c r="F27" s="162"/>
      <c r="G27" s="177">
        <f t="shared" si="5"/>
        <v>0</v>
      </c>
      <c r="H27" s="240"/>
      <c r="I27" s="135">
        <f t="shared" si="6"/>
        <v>0</v>
      </c>
      <c r="J27" s="209"/>
      <c r="K27" s="145">
        <f t="shared" si="7"/>
        <v>0</v>
      </c>
      <c r="L27" s="421"/>
      <c r="M27" s="163">
        <f t="shared" si="8"/>
        <v>0</v>
      </c>
      <c r="N27" s="416"/>
      <c r="O27" s="177">
        <f t="shared" si="9"/>
        <v>0</v>
      </c>
      <c r="P27" s="186"/>
      <c r="Q27" s="163">
        <f t="shared" si="10"/>
        <v>0</v>
      </c>
      <c r="R27" s="159"/>
      <c r="S27" s="164">
        <f t="shared" si="11"/>
        <v>0</v>
      </c>
      <c r="T27" s="413">
        <v>229</v>
      </c>
      <c r="U27" s="302">
        <f t="shared" si="0"/>
        <v>43551220</v>
      </c>
      <c r="V27" s="325">
        <v>92</v>
      </c>
      <c r="W27" s="304">
        <f t="shared" si="1"/>
        <v>8653704</v>
      </c>
      <c r="X27" s="121">
        <f t="shared" si="2"/>
        <v>321</v>
      </c>
      <c r="Y27" s="115">
        <f t="shared" si="3"/>
        <v>52204924</v>
      </c>
      <c r="AD27" s="275"/>
      <c r="AE27" s="280"/>
      <c r="AF27" s="280"/>
      <c r="AG27" s="276"/>
      <c r="AH27" s="275"/>
      <c r="AI27" s="275"/>
      <c r="AJ27" s="280"/>
      <c r="AK27" s="280"/>
      <c r="AL27" s="280"/>
      <c r="AM27" s="276"/>
    </row>
    <row r="28" spans="1:39" s="31" customFormat="1" x14ac:dyDescent="0.2">
      <c r="A28" s="80">
        <v>13156</v>
      </c>
      <c r="B28" s="81" t="s">
        <v>678</v>
      </c>
      <c r="C28" s="82" t="s">
        <v>322</v>
      </c>
      <c r="D28" s="176"/>
      <c r="E28" s="163">
        <f t="shared" si="4"/>
        <v>0</v>
      </c>
      <c r="F28" s="162"/>
      <c r="G28" s="177">
        <f t="shared" si="5"/>
        <v>0</v>
      </c>
      <c r="H28" s="240"/>
      <c r="I28" s="135">
        <f t="shared" si="6"/>
        <v>0</v>
      </c>
      <c r="J28" s="209"/>
      <c r="K28" s="145">
        <f t="shared" si="7"/>
        <v>0</v>
      </c>
      <c r="L28" s="421"/>
      <c r="M28" s="163">
        <f t="shared" si="8"/>
        <v>0</v>
      </c>
      <c r="N28" s="416"/>
      <c r="O28" s="177">
        <f t="shared" si="9"/>
        <v>0</v>
      </c>
      <c r="P28" s="186"/>
      <c r="Q28" s="163">
        <f t="shared" si="10"/>
        <v>0</v>
      </c>
      <c r="R28" s="159"/>
      <c r="S28" s="164">
        <f t="shared" si="11"/>
        <v>0</v>
      </c>
      <c r="T28" s="413"/>
      <c r="U28" s="302">
        <f t="shared" si="0"/>
        <v>0</v>
      </c>
      <c r="V28" s="325"/>
      <c r="W28" s="304">
        <f t="shared" si="1"/>
        <v>0</v>
      </c>
      <c r="X28" s="121">
        <f t="shared" si="2"/>
        <v>0</v>
      </c>
      <c r="Y28" s="115">
        <f t="shared" si="3"/>
        <v>0</v>
      </c>
      <c r="AD28" s="275"/>
      <c r="AE28" s="280"/>
      <c r="AF28" s="280"/>
      <c r="AG28" s="276"/>
      <c r="AH28" s="275"/>
      <c r="AI28" s="275"/>
      <c r="AJ28" s="280"/>
      <c r="AK28" s="280"/>
      <c r="AL28" s="280"/>
      <c r="AM28" s="276"/>
    </row>
    <row r="29" spans="1:39" s="31" customFormat="1" x14ac:dyDescent="0.2">
      <c r="A29" s="80">
        <v>13157</v>
      </c>
      <c r="B29" s="81" t="s">
        <v>680</v>
      </c>
      <c r="C29" s="82" t="s">
        <v>323</v>
      </c>
      <c r="D29" s="215"/>
      <c r="E29" s="135">
        <f t="shared" si="4"/>
        <v>0</v>
      </c>
      <c r="F29" s="209"/>
      <c r="G29" s="173">
        <f t="shared" si="5"/>
        <v>0</v>
      </c>
      <c r="H29" s="186"/>
      <c r="I29" s="163">
        <f t="shared" si="6"/>
        <v>0</v>
      </c>
      <c r="J29" s="159"/>
      <c r="K29" s="164">
        <f t="shared" si="7"/>
        <v>0</v>
      </c>
      <c r="L29" s="421"/>
      <c r="M29" s="163">
        <f t="shared" si="8"/>
        <v>0</v>
      </c>
      <c r="N29" s="416"/>
      <c r="O29" s="177">
        <f t="shared" si="9"/>
        <v>0</v>
      </c>
      <c r="P29" s="240"/>
      <c r="Q29" s="135">
        <f t="shared" si="10"/>
        <v>0</v>
      </c>
      <c r="R29" s="209"/>
      <c r="S29" s="145">
        <f t="shared" si="11"/>
        <v>0</v>
      </c>
      <c r="T29" s="215"/>
      <c r="U29" s="135">
        <f t="shared" si="0"/>
        <v>0</v>
      </c>
      <c r="V29" s="167"/>
      <c r="W29" s="173">
        <f t="shared" si="1"/>
        <v>0</v>
      </c>
      <c r="X29" s="121">
        <f t="shared" si="2"/>
        <v>0</v>
      </c>
      <c r="Y29" s="115">
        <f t="shared" si="3"/>
        <v>0</v>
      </c>
      <c r="AD29" s="275"/>
      <c r="AE29" s="281"/>
      <c r="AF29" s="281"/>
      <c r="AG29" s="276"/>
      <c r="AH29" s="275"/>
      <c r="AI29" s="275"/>
      <c r="AJ29" s="281"/>
      <c r="AK29" s="281"/>
      <c r="AL29" s="281"/>
      <c r="AM29" s="276"/>
    </row>
    <row r="30" spans="1:39" s="31" customFormat="1" x14ac:dyDescent="0.2">
      <c r="A30" s="80">
        <v>13158</v>
      </c>
      <c r="B30" s="81" t="s">
        <v>681</v>
      </c>
      <c r="C30" s="82" t="s">
        <v>324</v>
      </c>
      <c r="D30" s="215"/>
      <c r="E30" s="135">
        <f t="shared" si="4"/>
        <v>0</v>
      </c>
      <c r="F30" s="209"/>
      <c r="G30" s="173">
        <f t="shared" si="5"/>
        <v>0</v>
      </c>
      <c r="H30" s="240"/>
      <c r="I30" s="135">
        <f t="shared" si="6"/>
        <v>0</v>
      </c>
      <c r="J30" s="209"/>
      <c r="K30" s="145">
        <f t="shared" si="7"/>
        <v>0</v>
      </c>
      <c r="L30" s="421"/>
      <c r="M30" s="163">
        <f t="shared" si="8"/>
        <v>0</v>
      </c>
      <c r="N30" s="416"/>
      <c r="O30" s="177">
        <f t="shared" si="9"/>
        <v>0</v>
      </c>
      <c r="P30" s="240"/>
      <c r="Q30" s="135">
        <f t="shared" si="10"/>
        <v>0</v>
      </c>
      <c r="R30" s="209"/>
      <c r="S30" s="145">
        <f t="shared" si="11"/>
        <v>0</v>
      </c>
      <c r="T30" s="413"/>
      <c r="U30" s="302">
        <f t="shared" si="0"/>
        <v>0</v>
      </c>
      <c r="V30" s="325"/>
      <c r="W30" s="304">
        <f t="shared" si="1"/>
        <v>0</v>
      </c>
      <c r="X30" s="121">
        <f t="shared" si="2"/>
        <v>0</v>
      </c>
      <c r="Y30" s="115">
        <f t="shared" si="3"/>
        <v>0</v>
      </c>
      <c r="AD30" s="275"/>
      <c r="AE30" s="280"/>
      <c r="AF30" s="280"/>
      <c r="AG30" s="276"/>
      <c r="AH30" s="275"/>
      <c r="AI30" s="275"/>
      <c r="AJ30" s="281"/>
      <c r="AK30" s="281"/>
      <c r="AL30" s="281"/>
      <c r="AM30" s="276"/>
    </row>
    <row r="31" spans="1:39" s="31" customFormat="1" x14ac:dyDescent="0.2">
      <c r="A31" s="80">
        <v>13159</v>
      </c>
      <c r="B31" s="81" t="s">
        <v>709</v>
      </c>
      <c r="C31" s="82" t="s">
        <v>325</v>
      </c>
      <c r="D31" s="215"/>
      <c r="E31" s="135">
        <f t="shared" si="4"/>
        <v>0</v>
      </c>
      <c r="F31" s="209"/>
      <c r="G31" s="173">
        <f t="shared" si="5"/>
        <v>0</v>
      </c>
      <c r="H31" s="240"/>
      <c r="I31" s="135">
        <f t="shared" si="6"/>
        <v>0</v>
      </c>
      <c r="J31" s="209"/>
      <c r="K31" s="145">
        <f t="shared" si="7"/>
        <v>0</v>
      </c>
      <c r="L31" s="418"/>
      <c r="M31" s="362">
        <f t="shared" si="8"/>
        <v>0</v>
      </c>
      <c r="N31" s="419"/>
      <c r="O31" s="390">
        <f t="shared" si="9"/>
        <v>0</v>
      </c>
      <c r="P31" s="240"/>
      <c r="Q31" s="135">
        <f t="shared" si="10"/>
        <v>0</v>
      </c>
      <c r="R31" s="209"/>
      <c r="S31" s="145">
        <f t="shared" si="11"/>
        <v>0</v>
      </c>
      <c r="T31" s="215"/>
      <c r="U31" s="135">
        <f t="shared" si="0"/>
        <v>0</v>
      </c>
      <c r="V31" s="167"/>
      <c r="W31" s="173">
        <f t="shared" si="1"/>
        <v>0</v>
      </c>
      <c r="X31" s="121">
        <f t="shared" si="2"/>
        <v>0</v>
      </c>
      <c r="Y31" s="115">
        <f t="shared" si="3"/>
        <v>0</v>
      </c>
      <c r="AD31" s="275"/>
      <c r="AE31" s="281"/>
      <c r="AF31" s="281"/>
      <c r="AG31" s="276"/>
      <c r="AH31" s="275"/>
      <c r="AI31" s="275"/>
      <c r="AJ31" s="281"/>
      <c r="AK31" s="281"/>
      <c r="AL31" s="281"/>
      <c r="AM31" s="276"/>
    </row>
    <row r="32" spans="1:39" s="31" customFormat="1" x14ac:dyDescent="0.2">
      <c r="A32" s="80">
        <v>13160</v>
      </c>
      <c r="B32" s="81" t="s">
        <v>688</v>
      </c>
      <c r="C32" s="82" t="s">
        <v>326</v>
      </c>
      <c r="D32" s="215"/>
      <c r="E32" s="135">
        <f t="shared" si="4"/>
        <v>0</v>
      </c>
      <c r="F32" s="209"/>
      <c r="G32" s="173">
        <f t="shared" si="5"/>
        <v>0</v>
      </c>
      <c r="H32" s="240"/>
      <c r="I32" s="135">
        <f t="shared" si="6"/>
        <v>0</v>
      </c>
      <c r="J32" s="209"/>
      <c r="K32" s="145">
        <f t="shared" si="7"/>
        <v>0</v>
      </c>
      <c r="L32" s="421"/>
      <c r="M32" s="163">
        <f t="shared" si="8"/>
        <v>0</v>
      </c>
      <c r="N32" s="416"/>
      <c r="O32" s="177">
        <f t="shared" si="9"/>
        <v>0</v>
      </c>
      <c r="P32" s="364"/>
      <c r="Q32" s="302">
        <f t="shared" si="10"/>
        <v>0</v>
      </c>
      <c r="R32" s="414"/>
      <c r="S32" s="318">
        <f t="shared" si="11"/>
        <v>0</v>
      </c>
      <c r="T32" s="215"/>
      <c r="U32" s="135">
        <f t="shared" si="0"/>
        <v>0</v>
      </c>
      <c r="V32" s="167"/>
      <c r="W32" s="173">
        <f t="shared" si="1"/>
        <v>0</v>
      </c>
      <c r="X32" s="121">
        <f t="shared" si="2"/>
        <v>0</v>
      </c>
      <c r="Y32" s="115">
        <f t="shared" si="3"/>
        <v>0</v>
      </c>
      <c r="AD32" s="275"/>
      <c r="AE32" s="281"/>
      <c r="AF32" s="281"/>
      <c r="AG32" s="276"/>
      <c r="AH32" s="275"/>
      <c r="AI32" s="275"/>
      <c r="AJ32" s="281"/>
      <c r="AK32" s="281"/>
      <c r="AL32" s="281"/>
      <c r="AM32" s="276"/>
    </row>
    <row r="33" spans="1:39" s="31" customFormat="1" x14ac:dyDescent="0.2">
      <c r="A33" s="80">
        <v>13161</v>
      </c>
      <c r="B33" s="81" t="s">
        <v>490</v>
      </c>
      <c r="C33" s="82" t="s">
        <v>327</v>
      </c>
      <c r="D33" s="215"/>
      <c r="E33" s="135">
        <f t="shared" si="4"/>
        <v>0</v>
      </c>
      <c r="F33" s="209"/>
      <c r="G33" s="173">
        <f t="shared" si="5"/>
        <v>0</v>
      </c>
      <c r="H33" s="240"/>
      <c r="I33" s="135">
        <f t="shared" si="6"/>
        <v>0</v>
      </c>
      <c r="J33" s="209"/>
      <c r="K33" s="145">
        <f t="shared" si="7"/>
        <v>0</v>
      </c>
      <c r="L33" s="421"/>
      <c r="M33" s="163">
        <f t="shared" si="8"/>
        <v>0</v>
      </c>
      <c r="N33" s="416"/>
      <c r="O33" s="177">
        <f t="shared" si="9"/>
        <v>0</v>
      </c>
      <c r="P33" s="240"/>
      <c r="Q33" s="135">
        <f t="shared" si="10"/>
        <v>0</v>
      </c>
      <c r="R33" s="209"/>
      <c r="S33" s="145">
        <f t="shared" si="11"/>
        <v>0</v>
      </c>
      <c r="T33" s="215"/>
      <c r="U33" s="135">
        <f t="shared" si="0"/>
        <v>0</v>
      </c>
      <c r="V33" s="167"/>
      <c r="W33" s="173">
        <f t="shared" si="1"/>
        <v>0</v>
      </c>
      <c r="X33" s="121">
        <f t="shared" si="2"/>
        <v>0</v>
      </c>
      <c r="Y33" s="115">
        <f t="shared" si="3"/>
        <v>0</v>
      </c>
      <c r="AD33" s="275"/>
      <c r="AE33" s="281"/>
      <c r="AF33" s="281"/>
      <c r="AG33" s="276"/>
      <c r="AH33" s="275"/>
      <c r="AI33" s="275"/>
      <c r="AJ33" s="281"/>
      <c r="AK33" s="281"/>
      <c r="AL33" s="281"/>
      <c r="AM33" s="276"/>
    </row>
    <row r="34" spans="1:39" s="31" customFormat="1" x14ac:dyDescent="0.2">
      <c r="A34" s="80">
        <v>13162</v>
      </c>
      <c r="B34" s="81" t="s">
        <v>704</v>
      </c>
      <c r="C34" s="82" t="s">
        <v>328</v>
      </c>
      <c r="D34" s="215"/>
      <c r="E34" s="135">
        <f t="shared" si="4"/>
        <v>0</v>
      </c>
      <c r="F34" s="209"/>
      <c r="G34" s="173">
        <f t="shared" si="5"/>
        <v>0</v>
      </c>
      <c r="H34" s="240"/>
      <c r="I34" s="135">
        <f t="shared" si="6"/>
        <v>0</v>
      </c>
      <c r="J34" s="209"/>
      <c r="K34" s="145">
        <f t="shared" si="7"/>
        <v>0</v>
      </c>
      <c r="L34" s="421"/>
      <c r="M34" s="163">
        <f t="shared" si="8"/>
        <v>0</v>
      </c>
      <c r="N34" s="416"/>
      <c r="O34" s="177">
        <f t="shared" si="9"/>
        <v>0</v>
      </c>
      <c r="P34" s="240"/>
      <c r="Q34" s="135">
        <f t="shared" si="10"/>
        <v>0</v>
      </c>
      <c r="R34" s="209"/>
      <c r="S34" s="145">
        <f t="shared" si="11"/>
        <v>0</v>
      </c>
      <c r="T34" s="215"/>
      <c r="U34" s="135">
        <f t="shared" si="0"/>
        <v>0</v>
      </c>
      <c r="V34" s="167"/>
      <c r="W34" s="173">
        <f t="shared" si="1"/>
        <v>0</v>
      </c>
      <c r="X34" s="121">
        <f t="shared" si="2"/>
        <v>0</v>
      </c>
      <c r="Y34" s="115">
        <f t="shared" si="3"/>
        <v>0</v>
      </c>
      <c r="AD34" s="275"/>
      <c r="AE34" s="281"/>
      <c r="AF34" s="281"/>
      <c r="AG34" s="276"/>
      <c r="AH34" s="275"/>
      <c r="AI34" s="275"/>
      <c r="AJ34" s="281"/>
      <c r="AK34" s="281"/>
      <c r="AL34" s="281"/>
      <c r="AM34" s="276"/>
    </row>
    <row r="35" spans="1:39" s="31" customFormat="1" x14ac:dyDescent="0.2">
      <c r="A35" s="80">
        <v>13163</v>
      </c>
      <c r="B35" s="81" t="s">
        <v>701</v>
      </c>
      <c r="C35" s="82" t="s">
        <v>329</v>
      </c>
      <c r="D35" s="421"/>
      <c r="E35" s="163">
        <f t="shared" si="4"/>
        <v>0</v>
      </c>
      <c r="F35" s="416"/>
      <c r="G35" s="177">
        <f t="shared" si="5"/>
        <v>0</v>
      </c>
      <c r="H35" s="240"/>
      <c r="I35" s="135">
        <f t="shared" si="6"/>
        <v>0</v>
      </c>
      <c r="J35" s="209"/>
      <c r="K35" s="145">
        <f t="shared" si="7"/>
        <v>0</v>
      </c>
      <c r="L35" s="421"/>
      <c r="M35" s="163">
        <f t="shared" si="8"/>
        <v>0</v>
      </c>
      <c r="N35" s="416"/>
      <c r="O35" s="177">
        <f t="shared" si="9"/>
        <v>0</v>
      </c>
      <c r="P35" s="415"/>
      <c r="Q35" s="163">
        <f t="shared" si="10"/>
        <v>0</v>
      </c>
      <c r="R35" s="416"/>
      <c r="S35" s="164">
        <f t="shared" si="11"/>
        <v>0</v>
      </c>
      <c r="T35" s="215"/>
      <c r="U35" s="135">
        <f t="shared" si="0"/>
        <v>0</v>
      </c>
      <c r="V35" s="167"/>
      <c r="W35" s="173">
        <f t="shared" si="1"/>
        <v>0</v>
      </c>
      <c r="X35" s="121">
        <f t="shared" si="2"/>
        <v>0</v>
      </c>
      <c r="Y35" s="115">
        <f t="shared" si="3"/>
        <v>0</v>
      </c>
      <c r="AD35" s="275"/>
      <c r="AE35" s="281"/>
      <c r="AF35" s="281"/>
      <c r="AG35" s="276"/>
      <c r="AH35" s="275"/>
      <c r="AI35" s="275"/>
      <c r="AJ35" s="280"/>
      <c r="AK35" s="280"/>
      <c r="AL35" s="280"/>
      <c r="AM35" s="276"/>
    </row>
    <row r="36" spans="1:39" s="31" customFormat="1" x14ac:dyDescent="0.2">
      <c r="A36" s="80">
        <v>13164</v>
      </c>
      <c r="B36" s="81" t="s">
        <v>699</v>
      </c>
      <c r="C36" s="82" t="s">
        <v>330</v>
      </c>
      <c r="D36" s="215"/>
      <c r="E36" s="135">
        <f t="shared" si="4"/>
        <v>0</v>
      </c>
      <c r="F36" s="209"/>
      <c r="G36" s="173">
        <f t="shared" si="5"/>
        <v>0</v>
      </c>
      <c r="H36" s="240"/>
      <c r="I36" s="135">
        <f t="shared" si="6"/>
        <v>0</v>
      </c>
      <c r="J36" s="209"/>
      <c r="K36" s="145">
        <f t="shared" si="7"/>
        <v>0</v>
      </c>
      <c r="L36" s="421"/>
      <c r="M36" s="163">
        <f t="shared" si="8"/>
        <v>0</v>
      </c>
      <c r="N36" s="416"/>
      <c r="O36" s="177">
        <f t="shared" si="9"/>
        <v>0</v>
      </c>
      <c r="P36" s="240"/>
      <c r="Q36" s="135">
        <f t="shared" si="10"/>
        <v>0</v>
      </c>
      <c r="R36" s="209"/>
      <c r="S36" s="145">
        <f t="shared" si="11"/>
        <v>0</v>
      </c>
      <c r="T36" s="413"/>
      <c r="U36" s="302">
        <f t="shared" si="0"/>
        <v>0</v>
      </c>
      <c r="V36" s="325"/>
      <c r="W36" s="304">
        <f t="shared" si="1"/>
        <v>0</v>
      </c>
      <c r="X36" s="121">
        <f t="shared" si="2"/>
        <v>0</v>
      </c>
      <c r="Y36" s="115">
        <f t="shared" si="3"/>
        <v>0</v>
      </c>
      <c r="AD36" s="275"/>
      <c r="AE36" s="280"/>
      <c r="AF36" s="280"/>
      <c r="AG36" s="276"/>
      <c r="AH36" s="275"/>
      <c r="AI36" s="275"/>
      <c r="AJ36" s="281"/>
      <c r="AK36" s="281"/>
      <c r="AL36" s="281"/>
      <c r="AM36" s="276"/>
    </row>
    <row r="37" spans="1:39" s="31" customFormat="1" x14ac:dyDescent="0.2">
      <c r="A37" s="80">
        <v>13165</v>
      </c>
      <c r="B37" s="81" t="s">
        <v>679</v>
      </c>
      <c r="C37" s="82" t="s">
        <v>331</v>
      </c>
      <c r="D37" s="215"/>
      <c r="E37" s="135">
        <f t="shared" si="4"/>
        <v>0</v>
      </c>
      <c r="F37" s="209"/>
      <c r="G37" s="173">
        <f t="shared" si="5"/>
        <v>0</v>
      </c>
      <c r="H37" s="415">
        <v>337</v>
      </c>
      <c r="I37" s="163">
        <f t="shared" si="6"/>
        <v>64090660</v>
      </c>
      <c r="J37" s="416">
        <v>529</v>
      </c>
      <c r="K37" s="164">
        <f t="shared" si="7"/>
        <v>49758798</v>
      </c>
      <c r="L37" s="421"/>
      <c r="M37" s="163">
        <f t="shared" si="8"/>
        <v>0</v>
      </c>
      <c r="N37" s="416"/>
      <c r="O37" s="177">
        <f t="shared" si="9"/>
        <v>0</v>
      </c>
      <c r="P37" s="424"/>
      <c r="Q37" s="302">
        <f t="shared" si="10"/>
        <v>0</v>
      </c>
      <c r="R37" s="414"/>
      <c r="S37" s="318">
        <f t="shared" si="11"/>
        <v>0</v>
      </c>
      <c r="T37" s="413">
        <v>291</v>
      </c>
      <c r="U37" s="302">
        <f t="shared" si="0"/>
        <v>55342380</v>
      </c>
      <c r="V37" s="325">
        <v>104</v>
      </c>
      <c r="W37" s="304">
        <f t="shared" si="1"/>
        <v>9782448</v>
      </c>
      <c r="X37" s="121">
        <f t="shared" si="2"/>
        <v>1261</v>
      </c>
      <c r="Y37" s="115">
        <f t="shared" si="3"/>
        <v>178974286</v>
      </c>
      <c r="AD37" s="275"/>
      <c r="AE37" s="280"/>
      <c r="AF37" s="280"/>
      <c r="AG37" s="276"/>
      <c r="AH37" s="275"/>
      <c r="AI37" s="275"/>
      <c r="AJ37" s="281"/>
      <c r="AK37" s="281"/>
      <c r="AL37" s="281"/>
      <c r="AM37" s="276"/>
    </row>
    <row r="38" spans="1:39" s="31" customFormat="1" x14ac:dyDescent="0.2">
      <c r="A38" s="80">
        <v>13166</v>
      </c>
      <c r="B38" s="81" t="s">
        <v>694</v>
      </c>
      <c r="C38" s="82" t="s">
        <v>332</v>
      </c>
      <c r="D38" s="215"/>
      <c r="E38" s="135">
        <f t="shared" si="4"/>
        <v>0</v>
      </c>
      <c r="F38" s="209"/>
      <c r="G38" s="173">
        <f t="shared" si="5"/>
        <v>0</v>
      </c>
      <c r="H38" s="186"/>
      <c r="I38" s="163">
        <f t="shared" si="6"/>
        <v>0</v>
      </c>
      <c r="J38" s="159"/>
      <c r="K38" s="164">
        <f t="shared" si="7"/>
        <v>0</v>
      </c>
      <c r="L38" s="421"/>
      <c r="M38" s="163">
        <f t="shared" si="8"/>
        <v>0</v>
      </c>
      <c r="N38" s="416"/>
      <c r="O38" s="177">
        <f t="shared" si="9"/>
        <v>0</v>
      </c>
      <c r="P38" s="240"/>
      <c r="Q38" s="135">
        <f t="shared" si="10"/>
        <v>0</v>
      </c>
      <c r="R38" s="209"/>
      <c r="S38" s="145">
        <f t="shared" si="11"/>
        <v>0</v>
      </c>
      <c r="T38" s="413"/>
      <c r="U38" s="302">
        <f t="shared" si="0"/>
        <v>0</v>
      </c>
      <c r="V38" s="325"/>
      <c r="W38" s="304">
        <f t="shared" si="1"/>
        <v>0</v>
      </c>
      <c r="X38" s="121">
        <f t="shared" si="2"/>
        <v>0</v>
      </c>
      <c r="Y38" s="115">
        <f t="shared" si="3"/>
        <v>0</v>
      </c>
      <c r="AD38" s="275"/>
      <c r="AE38" s="280"/>
      <c r="AF38" s="280"/>
      <c r="AG38" s="276"/>
      <c r="AH38" s="275"/>
      <c r="AI38" s="275"/>
      <c r="AJ38" s="281"/>
      <c r="AK38" s="281"/>
      <c r="AL38" s="281"/>
      <c r="AM38" s="276"/>
    </row>
    <row r="39" spans="1:39" s="31" customFormat="1" x14ac:dyDescent="0.2">
      <c r="A39" s="80">
        <v>13167</v>
      </c>
      <c r="B39" s="81" t="s">
        <v>682</v>
      </c>
      <c r="C39" s="82" t="s">
        <v>333</v>
      </c>
      <c r="D39" s="215"/>
      <c r="E39" s="135">
        <f t="shared" si="4"/>
        <v>0</v>
      </c>
      <c r="F39" s="209"/>
      <c r="G39" s="173">
        <f t="shared" si="5"/>
        <v>0</v>
      </c>
      <c r="H39" s="240"/>
      <c r="I39" s="135">
        <f t="shared" si="6"/>
        <v>0</v>
      </c>
      <c r="J39" s="209"/>
      <c r="K39" s="145">
        <f t="shared" si="7"/>
        <v>0</v>
      </c>
      <c r="L39" s="421"/>
      <c r="M39" s="163">
        <f t="shared" si="8"/>
        <v>0</v>
      </c>
      <c r="N39" s="416"/>
      <c r="O39" s="177">
        <f t="shared" si="9"/>
        <v>0</v>
      </c>
      <c r="P39" s="240"/>
      <c r="Q39" s="135">
        <f t="shared" si="10"/>
        <v>0</v>
      </c>
      <c r="R39" s="209"/>
      <c r="S39" s="145">
        <f t="shared" si="11"/>
        <v>0</v>
      </c>
      <c r="T39" s="413"/>
      <c r="U39" s="302">
        <f t="shared" si="0"/>
        <v>0</v>
      </c>
      <c r="V39" s="325"/>
      <c r="W39" s="304">
        <f t="shared" si="1"/>
        <v>0</v>
      </c>
      <c r="X39" s="121">
        <f t="shared" si="2"/>
        <v>0</v>
      </c>
      <c r="Y39" s="115">
        <f t="shared" si="3"/>
        <v>0</v>
      </c>
      <c r="AD39" s="275"/>
      <c r="AE39" s="280"/>
      <c r="AF39" s="280"/>
      <c r="AG39" s="276"/>
      <c r="AH39" s="275"/>
      <c r="AI39" s="275"/>
      <c r="AJ39" s="281"/>
      <c r="AK39" s="281"/>
      <c r="AL39" s="281"/>
      <c r="AM39" s="276"/>
    </row>
    <row r="40" spans="1:39" s="31" customFormat="1" x14ac:dyDescent="0.2">
      <c r="A40" s="80">
        <v>13201</v>
      </c>
      <c r="B40" s="81" t="s">
        <v>692</v>
      </c>
      <c r="C40" s="82" t="s">
        <v>334</v>
      </c>
      <c r="D40" s="215"/>
      <c r="E40" s="135">
        <f t="shared" si="4"/>
        <v>0</v>
      </c>
      <c r="F40" s="209"/>
      <c r="G40" s="173">
        <f t="shared" si="5"/>
        <v>0</v>
      </c>
      <c r="H40" s="240"/>
      <c r="I40" s="135">
        <f t="shared" si="6"/>
        <v>0</v>
      </c>
      <c r="J40" s="209"/>
      <c r="K40" s="145">
        <f t="shared" si="7"/>
        <v>0</v>
      </c>
      <c r="L40" s="413">
        <v>6</v>
      </c>
      <c r="M40" s="302">
        <f t="shared" si="8"/>
        <v>1141080</v>
      </c>
      <c r="N40" s="414"/>
      <c r="O40" s="304">
        <f t="shared" si="9"/>
        <v>0</v>
      </c>
      <c r="P40" s="240"/>
      <c r="Q40" s="135">
        <f t="shared" si="10"/>
        <v>0</v>
      </c>
      <c r="R40" s="209"/>
      <c r="S40" s="145">
        <f t="shared" si="11"/>
        <v>0</v>
      </c>
      <c r="T40" s="413">
        <v>85</v>
      </c>
      <c r="U40" s="302">
        <f t="shared" si="0"/>
        <v>16165300</v>
      </c>
      <c r="V40" s="325">
        <v>53</v>
      </c>
      <c r="W40" s="304">
        <f t="shared" si="1"/>
        <v>4985286</v>
      </c>
      <c r="X40" s="121">
        <f t="shared" si="2"/>
        <v>144</v>
      </c>
      <c r="Y40" s="115">
        <f t="shared" si="3"/>
        <v>22291666</v>
      </c>
      <c r="AD40" s="275"/>
      <c r="AE40" s="280"/>
      <c r="AF40" s="280"/>
      <c r="AG40" s="276"/>
      <c r="AH40" s="275"/>
      <c r="AI40" s="275"/>
      <c r="AJ40" s="281"/>
      <c r="AK40" s="281"/>
      <c r="AL40" s="281"/>
      <c r="AM40" s="276"/>
    </row>
    <row r="41" spans="1:39" s="31" customFormat="1" x14ac:dyDescent="0.2">
      <c r="A41" s="80">
        <v>13202</v>
      </c>
      <c r="B41" s="81" t="s">
        <v>693</v>
      </c>
      <c r="C41" s="82" t="s">
        <v>335</v>
      </c>
      <c r="D41" s="215"/>
      <c r="E41" s="135">
        <f t="shared" si="4"/>
        <v>0</v>
      </c>
      <c r="F41" s="209"/>
      <c r="G41" s="173">
        <f t="shared" si="5"/>
        <v>0</v>
      </c>
      <c r="H41" s="240"/>
      <c r="I41" s="135">
        <f t="shared" si="6"/>
        <v>0</v>
      </c>
      <c r="J41" s="209"/>
      <c r="K41" s="145">
        <f t="shared" si="7"/>
        <v>0</v>
      </c>
      <c r="L41" s="421"/>
      <c r="M41" s="163">
        <f t="shared" si="8"/>
        <v>0</v>
      </c>
      <c r="N41" s="416"/>
      <c r="O41" s="177">
        <f t="shared" si="9"/>
        <v>0</v>
      </c>
      <c r="P41" s="240"/>
      <c r="Q41" s="135">
        <f t="shared" si="10"/>
        <v>0</v>
      </c>
      <c r="R41" s="209"/>
      <c r="S41" s="145">
        <f t="shared" si="11"/>
        <v>0</v>
      </c>
      <c r="T41" s="215"/>
      <c r="U41" s="135">
        <f t="shared" si="0"/>
        <v>0</v>
      </c>
      <c r="V41" s="167"/>
      <c r="W41" s="173">
        <f t="shared" si="1"/>
        <v>0</v>
      </c>
      <c r="X41" s="121">
        <f t="shared" si="2"/>
        <v>0</v>
      </c>
      <c r="Y41" s="115">
        <f t="shared" si="3"/>
        <v>0</v>
      </c>
      <c r="AD41" s="275"/>
      <c r="AE41" s="281"/>
      <c r="AF41" s="281"/>
      <c r="AG41" s="276"/>
      <c r="AH41" s="275"/>
      <c r="AI41" s="275"/>
      <c r="AJ41" s="281"/>
      <c r="AK41" s="281"/>
      <c r="AL41" s="281"/>
      <c r="AM41" s="276"/>
    </row>
    <row r="42" spans="1:39" s="31" customFormat="1" x14ac:dyDescent="0.2">
      <c r="A42" s="80">
        <v>13203</v>
      </c>
      <c r="B42" s="81" t="s">
        <v>716</v>
      </c>
      <c r="C42" s="82" t="s">
        <v>336</v>
      </c>
      <c r="D42" s="215"/>
      <c r="E42" s="135">
        <f t="shared" si="4"/>
        <v>0</v>
      </c>
      <c r="F42" s="209"/>
      <c r="G42" s="173">
        <f t="shared" si="5"/>
        <v>0</v>
      </c>
      <c r="H42" s="240"/>
      <c r="I42" s="135">
        <f t="shared" si="6"/>
        <v>0</v>
      </c>
      <c r="J42" s="209"/>
      <c r="K42" s="145">
        <f t="shared" si="7"/>
        <v>0</v>
      </c>
      <c r="L42" s="421"/>
      <c r="M42" s="163">
        <f t="shared" si="8"/>
        <v>0</v>
      </c>
      <c r="N42" s="416"/>
      <c r="O42" s="177">
        <f t="shared" si="9"/>
        <v>0</v>
      </c>
      <c r="P42" s="240"/>
      <c r="Q42" s="135">
        <f t="shared" si="10"/>
        <v>0</v>
      </c>
      <c r="R42" s="209"/>
      <c r="S42" s="145">
        <f t="shared" si="11"/>
        <v>0</v>
      </c>
      <c r="T42" s="215"/>
      <c r="U42" s="135">
        <f t="shared" si="0"/>
        <v>0</v>
      </c>
      <c r="V42" s="167"/>
      <c r="W42" s="173">
        <f t="shared" si="1"/>
        <v>0</v>
      </c>
      <c r="X42" s="121">
        <f t="shared" si="2"/>
        <v>0</v>
      </c>
      <c r="Y42" s="115">
        <f t="shared" si="3"/>
        <v>0</v>
      </c>
      <c r="AD42" s="275"/>
      <c r="AE42" s="281"/>
      <c r="AF42" s="281"/>
      <c r="AG42" s="276"/>
      <c r="AH42" s="275"/>
      <c r="AI42" s="275"/>
      <c r="AJ42" s="281"/>
      <c r="AK42" s="281"/>
      <c r="AL42" s="281"/>
      <c r="AM42" s="276"/>
    </row>
    <row r="43" spans="1:39" s="31" customFormat="1" x14ac:dyDescent="0.2">
      <c r="A43" s="80">
        <v>13301</v>
      </c>
      <c r="B43" s="81" t="s">
        <v>689</v>
      </c>
      <c r="C43" s="82" t="s">
        <v>337</v>
      </c>
      <c r="D43" s="215"/>
      <c r="E43" s="135">
        <f t="shared" si="4"/>
        <v>0</v>
      </c>
      <c r="F43" s="209"/>
      <c r="G43" s="173">
        <f t="shared" si="5"/>
        <v>0</v>
      </c>
      <c r="H43" s="240"/>
      <c r="I43" s="135">
        <f t="shared" si="6"/>
        <v>0</v>
      </c>
      <c r="J43" s="209"/>
      <c r="K43" s="145">
        <f t="shared" si="7"/>
        <v>0</v>
      </c>
      <c r="L43" s="421"/>
      <c r="M43" s="163">
        <f t="shared" si="8"/>
        <v>0</v>
      </c>
      <c r="N43" s="416"/>
      <c r="O43" s="177">
        <f t="shared" si="9"/>
        <v>0</v>
      </c>
      <c r="P43" s="240"/>
      <c r="Q43" s="135">
        <f t="shared" si="10"/>
        <v>0</v>
      </c>
      <c r="R43" s="209"/>
      <c r="S43" s="145">
        <f t="shared" si="11"/>
        <v>0</v>
      </c>
      <c r="T43" s="413">
        <v>599</v>
      </c>
      <c r="U43" s="302">
        <f t="shared" si="0"/>
        <v>113917820</v>
      </c>
      <c r="V43" s="325">
        <v>15</v>
      </c>
      <c r="W43" s="304">
        <f t="shared" si="1"/>
        <v>1410930</v>
      </c>
      <c r="X43" s="121">
        <f t="shared" si="2"/>
        <v>614</v>
      </c>
      <c r="Y43" s="115">
        <f t="shared" si="3"/>
        <v>115328750</v>
      </c>
      <c r="AD43" s="275"/>
      <c r="AE43" s="280"/>
      <c r="AF43" s="280"/>
      <c r="AG43" s="276"/>
      <c r="AH43" s="275"/>
      <c r="AI43" s="275"/>
      <c r="AJ43" s="281"/>
      <c r="AK43" s="281"/>
      <c r="AL43" s="281"/>
      <c r="AM43" s="276"/>
    </row>
    <row r="44" spans="1:39" s="31" customFormat="1" x14ac:dyDescent="0.2">
      <c r="A44" s="80">
        <v>13302</v>
      </c>
      <c r="B44" s="81" t="s">
        <v>690</v>
      </c>
      <c r="C44" s="82" t="s">
        <v>338</v>
      </c>
      <c r="D44" s="215"/>
      <c r="E44" s="135">
        <f t="shared" si="4"/>
        <v>0</v>
      </c>
      <c r="F44" s="209"/>
      <c r="G44" s="173">
        <f t="shared" si="5"/>
        <v>0</v>
      </c>
      <c r="H44" s="240"/>
      <c r="I44" s="135">
        <f t="shared" si="6"/>
        <v>0</v>
      </c>
      <c r="J44" s="209"/>
      <c r="K44" s="145">
        <f t="shared" si="7"/>
        <v>0</v>
      </c>
      <c r="L44" s="421"/>
      <c r="M44" s="163">
        <f t="shared" si="8"/>
        <v>0</v>
      </c>
      <c r="N44" s="416"/>
      <c r="O44" s="177">
        <f t="shared" si="9"/>
        <v>0</v>
      </c>
      <c r="P44" s="240">
        <v>1</v>
      </c>
      <c r="Q44" s="135">
        <f t="shared" si="10"/>
        <v>190180</v>
      </c>
      <c r="R44" s="209">
        <v>0</v>
      </c>
      <c r="S44" s="145">
        <f t="shared" si="11"/>
        <v>0</v>
      </c>
      <c r="T44" s="215"/>
      <c r="U44" s="135">
        <f t="shared" si="0"/>
        <v>0</v>
      </c>
      <c r="V44" s="167"/>
      <c r="W44" s="173">
        <f t="shared" si="1"/>
        <v>0</v>
      </c>
      <c r="X44" s="121">
        <f t="shared" si="2"/>
        <v>1</v>
      </c>
      <c r="Y44" s="115">
        <f t="shared" si="3"/>
        <v>190180</v>
      </c>
      <c r="AD44" s="275"/>
      <c r="AE44" s="281"/>
      <c r="AF44" s="281"/>
      <c r="AG44" s="276"/>
      <c r="AH44" s="275"/>
      <c r="AI44" s="275"/>
      <c r="AJ44" s="281"/>
      <c r="AK44" s="281"/>
      <c r="AL44" s="281"/>
      <c r="AM44" s="276"/>
    </row>
    <row r="45" spans="1:39" s="31" customFormat="1" x14ac:dyDescent="0.2">
      <c r="A45" s="80">
        <v>13303</v>
      </c>
      <c r="B45" s="81" t="s">
        <v>691</v>
      </c>
      <c r="C45" s="82" t="s">
        <v>339</v>
      </c>
      <c r="D45" s="215"/>
      <c r="E45" s="135">
        <f t="shared" si="4"/>
        <v>0</v>
      </c>
      <c r="F45" s="209"/>
      <c r="G45" s="173">
        <f t="shared" si="5"/>
        <v>0</v>
      </c>
      <c r="H45" s="240"/>
      <c r="I45" s="135">
        <f t="shared" si="6"/>
        <v>0</v>
      </c>
      <c r="J45" s="209"/>
      <c r="K45" s="145">
        <f t="shared" si="7"/>
        <v>0</v>
      </c>
      <c r="L45" s="421"/>
      <c r="M45" s="163">
        <f t="shared" si="8"/>
        <v>0</v>
      </c>
      <c r="N45" s="416"/>
      <c r="O45" s="177">
        <f t="shared" si="9"/>
        <v>0</v>
      </c>
      <c r="P45" s="240"/>
      <c r="Q45" s="135">
        <f t="shared" si="10"/>
        <v>0</v>
      </c>
      <c r="R45" s="209"/>
      <c r="S45" s="145">
        <f t="shared" si="11"/>
        <v>0</v>
      </c>
      <c r="T45" s="413">
        <v>66</v>
      </c>
      <c r="U45" s="302">
        <f t="shared" si="0"/>
        <v>12551880</v>
      </c>
      <c r="V45" s="325">
        <v>32</v>
      </c>
      <c r="W45" s="304">
        <f t="shared" si="1"/>
        <v>3009984</v>
      </c>
      <c r="X45" s="121">
        <f t="shared" si="2"/>
        <v>98</v>
      </c>
      <c r="Y45" s="115">
        <f t="shared" si="3"/>
        <v>15561864</v>
      </c>
      <c r="AD45" s="275"/>
      <c r="AE45" s="280"/>
      <c r="AF45" s="280"/>
      <c r="AG45" s="276"/>
      <c r="AH45" s="275"/>
      <c r="AI45" s="275"/>
      <c r="AJ45" s="281"/>
      <c r="AK45" s="281"/>
      <c r="AL45" s="281"/>
      <c r="AM45" s="276"/>
    </row>
    <row r="46" spans="1:39" s="31" customFormat="1" x14ac:dyDescent="0.2">
      <c r="A46" s="80">
        <v>13401</v>
      </c>
      <c r="B46" s="81" t="s">
        <v>713</v>
      </c>
      <c r="C46" s="82" t="s">
        <v>340</v>
      </c>
      <c r="D46" s="215"/>
      <c r="E46" s="135">
        <f t="shared" si="4"/>
        <v>0</v>
      </c>
      <c r="F46" s="209"/>
      <c r="G46" s="173">
        <f t="shared" si="5"/>
        <v>0</v>
      </c>
      <c r="H46" s="240"/>
      <c r="I46" s="135">
        <f t="shared" si="6"/>
        <v>0</v>
      </c>
      <c r="J46" s="209"/>
      <c r="K46" s="145">
        <f t="shared" si="7"/>
        <v>0</v>
      </c>
      <c r="L46" s="421"/>
      <c r="M46" s="163">
        <f t="shared" si="8"/>
        <v>0</v>
      </c>
      <c r="N46" s="416"/>
      <c r="O46" s="177">
        <f t="shared" si="9"/>
        <v>0</v>
      </c>
      <c r="P46" s="240"/>
      <c r="Q46" s="135">
        <f t="shared" si="10"/>
        <v>0</v>
      </c>
      <c r="R46" s="209"/>
      <c r="S46" s="145">
        <f t="shared" si="11"/>
        <v>0</v>
      </c>
      <c r="T46" s="413">
        <v>222</v>
      </c>
      <c r="U46" s="302">
        <f t="shared" si="0"/>
        <v>42219960</v>
      </c>
      <c r="V46" s="325">
        <v>221</v>
      </c>
      <c r="W46" s="304">
        <f t="shared" si="1"/>
        <v>20787702</v>
      </c>
      <c r="X46" s="121">
        <f t="shared" si="2"/>
        <v>443</v>
      </c>
      <c r="Y46" s="115">
        <f t="shared" si="3"/>
        <v>63007662</v>
      </c>
      <c r="AD46" s="275"/>
      <c r="AE46" s="280"/>
      <c r="AF46" s="280"/>
      <c r="AG46" s="276"/>
      <c r="AH46" s="275"/>
      <c r="AI46" s="275"/>
      <c r="AJ46" s="281"/>
      <c r="AK46" s="281"/>
      <c r="AL46" s="281"/>
      <c r="AM46" s="276"/>
    </row>
    <row r="47" spans="1:39" s="31" customFormat="1" x14ac:dyDescent="0.2">
      <c r="A47" s="80">
        <v>13402</v>
      </c>
      <c r="B47" s="81" t="s">
        <v>717</v>
      </c>
      <c r="C47" s="82" t="s">
        <v>341</v>
      </c>
      <c r="D47" s="215"/>
      <c r="E47" s="135">
        <f t="shared" si="4"/>
        <v>0</v>
      </c>
      <c r="F47" s="209"/>
      <c r="G47" s="173">
        <f t="shared" si="5"/>
        <v>0</v>
      </c>
      <c r="H47" s="240"/>
      <c r="I47" s="135">
        <f t="shared" si="6"/>
        <v>0</v>
      </c>
      <c r="J47" s="209"/>
      <c r="K47" s="145">
        <f t="shared" si="7"/>
        <v>0</v>
      </c>
      <c r="L47" s="421"/>
      <c r="M47" s="163">
        <f t="shared" si="8"/>
        <v>0</v>
      </c>
      <c r="N47" s="416"/>
      <c r="O47" s="177">
        <f t="shared" si="9"/>
        <v>0</v>
      </c>
      <c r="P47" s="240"/>
      <c r="Q47" s="135">
        <f t="shared" si="10"/>
        <v>0</v>
      </c>
      <c r="R47" s="209"/>
      <c r="S47" s="145">
        <f t="shared" si="11"/>
        <v>0</v>
      </c>
      <c r="T47" s="413">
        <v>33</v>
      </c>
      <c r="U47" s="302">
        <f t="shared" si="0"/>
        <v>6275940</v>
      </c>
      <c r="V47" s="325">
        <v>60</v>
      </c>
      <c r="W47" s="304">
        <f t="shared" si="1"/>
        <v>5643720</v>
      </c>
      <c r="X47" s="121">
        <f t="shared" si="2"/>
        <v>93</v>
      </c>
      <c r="Y47" s="115">
        <f t="shared" si="3"/>
        <v>11919660</v>
      </c>
      <c r="AD47" s="275"/>
      <c r="AE47" s="280"/>
      <c r="AF47" s="280"/>
      <c r="AG47" s="276"/>
      <c r="AH47" s="275"/>
      <c r="AI47" s="275"/>
      <c r="AJ47" s="281"/>
      <c r="AK47" s="281"/>
      <c r="AL47" s="281"/>
      <c r="AM47" s="276"/>
    </row>
    <row r="48" spans="1:39" s="31" customFormat="1" x14ac:dyDescent="0.2">
      <c r="A48" s="80">
        <v>13403</v>
      </c>
      <c r="B48" s="81" t="s">
        <v>715</v>
      </c>
      <c r="C48" s="82" t="s">
        <v>342</v>
      </c>
      <c r="D48" s="215"/>
      <c r="E48" s="135">
        <f t="shared" si="4"/>
        <v>0</v>
      </c>
      <c r="F48" s="209"/>
      <c r="G48" s="173">
        <f t="shared" si="5"/>
        <v>0</v>
      </c>
      <c r="H48" s="240"/>
      <c r="I48" s="135">
        <f t="shared" si="6"/>
        <v>0</v>
      </c>
      <c r="J48" s="209"/>
      <c r="K48" s="145">
        <f t="shared" si="7"/>
        <v>0</v>
      </c>
      <c r="L48" s="421"/>
      <c r="M48" s="163">
        <f t="shared" si="8"/>
        <v>0</v>
      </c>
      <c r="N48" s="416"/>
      <c r="O48" s="177">
        <f t="shared" si="9"/>
        <v>0</v>
      </c>
      <c r="P48" s="240"/>
      <c r="Q48" s="135">
        <f t="shared" si="10"/>
        <v>0</v>
      </c>
      <c r="R48" s="209"/>
      <c r="S48" s="145">
        <f t="shared" si="11"/>
        <v>0</v>
      </c>
      <c r="T48" s="215"/>
      <c r="U48" s="135">
        <f t="shared" si="0"/>
        <v>0</v>
      </c>
      <c r="V48" s="167"/>
      <c r="W48" s="173">
        <f t="shared" si="1"/>
        <v>0</v>
      </c>
      <c r="X48" s="121">
        <f t="shared" si="2"/>
        <v>0</v>
      </c>
      <c r="Y48" s="115">
        <f t="shared" si="3"/>
        <v>0</v>
      </c>
      <c r="AD48" s="275"/>
      <c r="AE48" s="281"/>
      <c r="AF48" s="281"/>
      <c r="AG48" s="276"/>
      <c r="AH48" s="275"/>
      <c r="AI48" s="275"/>
      <c r="AJ48" s="281"/>
      <c r="AK48" s="281"/>
      <c r="AL48" s="281"/>
      <c r="AM48" s="276"/>
    </row>
    <row r="49" spans="1:39" s="31" customFormat="1" x14ac:dyDescent="0.2">
      <c r="A49" s="80">
        <v>13404</v>
      </c>
      <c r="B49" s="81" t="s">
        <v>712</v>
      </c>
      <c r="C49" s="82" t="s">
        <v>343</v>
      </c>
      <c r="D49" s="215"/>
      <c r="E49" s="135">
        <f t="shared" si="4"/>
        <v>0</v>
      </c>
      <c r="F49" s="209"/>
      <c r="G49" s="173">
        <f t="shared" si="5"/>
        <v>0</v>
      </c>
      <c r="H49" s="240"/>
      <c r="I49" s="135">
        <f t="shared" si="6"/>
        <v>0</v>
      </c>
      <c r="J49" s="209"/>
      <c r="K49" s="145">
        <f t="shared" si="7"/>
        <v>0</v>
      </c>
      <c r="L49" s="421"/>
      <c r="M49" s="163">
        <f t="shared" si="8"/>
        <v>0</v>
      </c>
      <c r="N49" s="416"/>
      <c r="O49" s="177">
        <f t="shared" si="9"/>
        <v>0</v>
      </c>
      <c r="P49" s="240"/>
      <c r="Q49" s="135">
        <f t="shared" si="10"/>
        <v>0</v>
      </c>
      <c r="R49" s="209"/>
      <c r="S49" s="145">
        <f t="shared" si="11"/>
        <v>0</v>
      </c>
      <c r="T49" s="215"/>
      <c r="U49" s="135">
        <f t="shared" si="0"/>
        <v>0</v>
      </c>
      <c r="V49" s="167"/>
      <c r="W49" s="173">
        <f t="shared" si="1"/>
        <v>0</v>
      </c>
      <c r="X49" s="121">
        <f t="shared" si="2"/>
        <v>0</v>
      </c>
      <c r="Y49" s="115">
        <f t="shared" si="3"/>
        <v>0</v>
      </c>
      <c r="AD49" s="275"/>
      <c r="AE49" s="281"/>
      <c r="AF49" s="281"/>
      <c r="AG49" s="276"/>
      <c r="AH49" s="275"/>
      <c r="AI49" s="275"/>
      <c r="AJ49" s="281"/>
      <c r="AK49" s="281"/>
      <c r="AL49" s="281"/>
      <c r="AM49" s="276"/>
    </row>
    <row r="50" spans="1:39" s="31" customFormat="1" x14ac:dyDescent="0.2">
      <c r="A50" s="80">
        <v>13501</v>
      </c>
      <c r="B50" s="81" t="s">
        <v>714</v>
      </c>
      <c r="C50" s="82" t="s">
        <v>344</v>
      </c>
      <c r="D50" s="215"/>
      <c r="E50" s="135">
        <f t="shared" si="4"/>
        <v>0</v>
      </c>
      <c r="F50" s="209"/>
      <c r="G50" s="173">
        <f t="shared" si="5"/>
        <v>0</v>
      </c>
      <c r="H50" s="240"/>
      <c r="I50" s="135">
        <f t="shared" si="6"/>
        <v>0</v>
      </c>
      <c r="J50" s="209"/>
      <c r="K50" s="145">
        <f t="shared" si="7"/>
        <v>0</v>
      </c>
      <c r="L50" s="421"/>
      <c r="M50" s="163">
        <f t="shared" si="8"/>
        <v>0</v>
      </c>
      <c r="N50" s="416"/>
      <c r="O50" s="177">
        <f t="shared" si="9"/>
        <v>0</v>
      </c>
      <c r="P50" s="240"/>
      <c r="Q50" s="135">
        <f t="shared" si="10"/>
        <v>0</v>
      </c>
      <c r="R50" s="209"/>
      <c r="S50" s="145">
        <f t="shared" si="11"/>
        <v>0</v>
      </c>
      <c r="T50" s="215"/>
      <c r="U50" s="135">
        <f t="shared" si="0"/>
        <v>0</v>
      </c>
      <c r="V50" s="167"/>
      <c r="W50" s="173">
        <f t="shared" si="1"/>
        <v>0</v>
      </c>
      <c r="X50" s="121">
        <f t="shared" si="2"/>
        <v>0</v>
      </c>
      <c r="Y50" s="115">
        <f t="shared" si="3"/>
        <v>0</v>
      </c>
      <c r="AD50" s="275"/>
      <c r="AE50" s="281"/>
      <c r="AF50" s="281"/>
      <c r="AG50" s="276"/>
      <c r="AH50" s="275"/>
      <c r="AI50" s="275"/>
      <c r="AJ50" s="281"/>
      <c r="AK50" s="281"/>
      <c r="AL50" s="281"/>
      <c r="AM50" s="276"/>
    </row>
    <row r="51" spans="1:39" s="31" customFormat="1" x14ac:dyDescent="0.2">
      <c r="A51" s="80">
        <v>13502</v>
      </c>
      <c r="B51" s="81" t="s">
        <v>723</v>
      </c>
      <c r="C51" s="82" t="s">
        <v>345</v>
      </c>
      <c r="D51" s="215"/>
      <c r="E51" s="135">
        <f t="shared" si="4"/>
        <v>0</v>
      </c>
      <c r="F51" s="209"/>
      <c r="G51" s="173">
        <f t="shared" si="5"/>
        <v>0</v>
      </c>
      <c r="H51" s="240"/>
      <c r="I51" s="135">
        <f t="shared" si="6"/>
        <v>0</v>
      </c>
      <c r="J51" s="209"/>
      <c r="K51" s="145">
        <f t="shared" si="7"/>
        <v>0</v>
      </c>
      <c r="L51" s="421"/>
      <c r="M51" s="163">
        <f t="shared" si="8"/>
        <v>0</v>
      </c>
      <c r="N51" s="416"/>
      <c r="O51" s="177">
        <f t="shared" si="9"/>
        <v>0</v>
      </c>
      <c r="P51" s="240"/>
      <c r="Q51" s="135">
        <f t="shared" si="10"/>
        <v>0</v>
      </c>
      <c r="R51" s="209"/>
      <c r="S51" s="145">
        <f t="shared" si="11"/>
        <v>0</v>
      </c>
      <c r="T51" s="215"/>
      <c r="U51" s="135">
        <f t="shared" si="0"/>
        <v>0</v>
      </c>
      <c r="V51" s="167"/>
      <c r="W51" s="173">
        <f t="shared" si="1"/>
        <v>0</v>
      </c>
      <c r="X51" s="121">
        <f t="shared" si="2"/>
        <v>0</v>
      </c>
      <c r="Y51" s="115">
        <f t="shared" si="3"/>
        <v>0</v>
      </c>
      <c r="AD51" s="275"/>
      <c r="AE51" s="281"/>
      <c r="AF51" s="281"/>
      <c r="AG51" s="276"/>
      <c r="AH51" s="275"/>
      <c r="AI51" s="275"/>
      <c r="AJ51" s="281"/>
      <c r="AK51" s="281"/>
      <c r="AL51" s="281"/>
      <c r="AM51" s="276"/>
    </row>
    <row r="52" spans="1:39" s="31" customFormat="1" x14ac:dyDescent="0.2">
      <c r="A52" s="80">
        <v>13503</v>
      </c>
      <c r="B52" s="81" t="s">
        <v>722</v>
      </c>
      <c r="C52" s="82" t="s">
        <v>346</v>
      </c>
      <c r="D52" s="215"/>
      <c r="E52" s="135">
        <f t="shared" si="4"/>
        <v>0</v>
      </c>
      <c r="F52" s="209"/>
      <c r="G52" s="173">
        <f t="shared" si="5"/>
        <v>0</v>
      </c>
      <c r="H52" s="240"/>
      <c r="I52" s="135">
        <f t="shared" si="6"/>
        <v>0</v>
      </c>
      <c r="J52" s="209"/>
      <c r="K52" s="145">
        <f t="shared" si="7"/>
        <v>0</v>
      </c>
      <c r="L52" s="421"/>
      <c r="M52" s="163">
        <f t="shared" si="8"/>
        <v>0</v>
      </c>
      <c r="N52" s="416"/>
      <c r="O52" s="177">
        <f t="shared" si="9"/>
        <v>0</v>
      </c>
      <c r="P52" s="240"/>
      <c r="Q52" s="135">
        <f t="shared" si="10"/>
        <v>0</v>
      </c>
      <c r="R52" s="209"/>
      <c r="S52" s="145">
        <f t="shared" si="11"/>
        <v>0</v>
      </c>
      <c r="T52" s="215"/>
      <c r="U52" s="135">
        <f t="shared" si="0"/>
        <v>0</v>
      </c>
      <c r="V52" s="167"/>
      <c r="W52" s="173">
        <f t="shared" si="1"/>
        <v>0</v>
      </c>
      <c r="X52" s="121">
        <f t="shared" si="2"/>
        <v>0</v>
      </c>
      <c r="Y52" s="115">
        <f t="shared" si="3"/>
        <v>0</v>
      </c>
      <c r="AD52" s="275"/>
      <c r="AE52" s="281"/>
      <c r="AF52" s="281"/>
      <c r="AG52" s="276"/>
      <c r="AH52" s="275"/>
      <c r="AI52" s="275"/>
      <c r="AJ52" s="281"/>
      <c r="AK52" s="281"/>
      <c r="AL52" s="281"/>
      <c r="AM52" s="276"/>
    </row>
    <row r="53" spans="1:39" s="31" customFormat="1" x14ac:dyDescent="0.2">
      <c r="A53" s="80">
        <v>13504</v>
      </c>
      <c r="B53" s="81" t="s">
        <v>725</v>
      </c>
      <c r="C53" s="82" t="s">
        <v>347</v>
      </c>
      <c r="D53" s="215"/>
      <c r="E53" s="135">
        <f t="shared" si="4"/>
        <v>0</v>
      </c>
      <c r="F53" s="209"/>
      <c r="G53" s="173">
        <f t="shared" si="5"/>
        <v>0</v>
      </c>
      <c r="H53" s="240"/>
      <c r="I53" s="135">
        <f t="shared" si="6"/>
        <v>0</v>
      </c>
      <c r="J53" s="209"/>
      <c r="K53" s="145">
        <f t="shared" si="7"/>
        <v>0</v>
      </c>
      <c r="L53" s="421"/>
      <c r="M53" s="163">
        <f t="shared" si="8"/>
        <v>0</v>
      </c>
      <c r="N53" s="416"/>
      <c r="O53" s="177">
        <f t="shared" si="9"/>
        <v>0</v>
      </c>
      <c r="P53" s="240"/>
      <c r="Q53" s="135">
        <f t="shared" si="10"/>
        <v>0</v>
      </c>
      <c r="R53" s="209"/>
      <c r="S53" s="145">
        <f t="shared" si="11"/>
        <v>0</v>
      </c>
      <c r="T53" s="324"/>
      <c r="U53" s="302">
        <f t="shared" si="0"/>
        <v>0</v>
      </c>
      <c r="V53" s="325"/>
      <c r="W53" s="304">
        <f t="shared" si="1"/>
        <v>0</v>
      </c>
      <c r="X53" s="121">
        <f t="shared" si="2"/>
        <v>0</v>
      </c>
      <c r="Y53" s="115">
        <f t="shared" si="3"/>
        <v>0</v>
      </c>
      <c r="AD53" s="275"/>
      <c r="AE53" s="280"/>
      <c r="AF53" s="280"/>
      <c r="AG53" s="276"/>
      <c r="AH53" s="275"/>
      <c r="AI53" s="275"/>
      <c r="AJ53" s="281"/>
      <c r="AK53" s="281"/>
      <c r="AL53" s="281"/>
      <c r="AM53" s="276"/>
    </row>
    <row r="54" spans="1:39" s="31" customFormat="1" x14ac:dyDescent="0.2">
      <c r="A54" s="80">
        <v>13505</v>
      </c>
      <c r="B54" s="81" t="s">
        <v>724</v>
      </c>
      <c r="C54" s="82" t="s">
        <v>348</v>
      </c>
      <c r="D54" s="215"/>
      <c r="E54" s="135">
        <f t="shared" si="4"/>
        <v>0</v>
      </c>
      <c r="F54" s="209"/>
      <c r="G54" s="173">
        <f t="shared" si="5"/>
        <v>0</v>
      </c>
      <c r="H54" s="240"/>
      <c r="I54" s="135">
        <f t="shared" si="6"/>
        <v>0</v>
      </c>
      <c r="J54" s="209"/>
      <c r="K54" s="145">
        <f t="shared" si="7"/>
        <v>0</v>
      </c>
      <c r="L54" s="421"/>
      <c r="M54" s="163">
        <f t="shared" si="8"/>
        <v>0</v>
      </c>
      <c r="N54" s="416"/>
      <c r="O54" s="177">
        <f t="shared" si="9"/>
        <v>0</v>
      </c>
      <c r="P54" s="168"/>
      <c r="Q54" s="135">
        <f t="shared" si="10"/>
        <v>0</v>
      </c>
      <c r="R54" s="167"/>
      <c r="S54" s="145">
        <f t="shared" si="11"/>
        <v>0</v>
      </c>
      <c r="T54" s="324"/>
      <c r="U54" s="302">
        <f t="shared" si="0"/>
        <v>0</v>
      </c>
      <c r="V54" s="325"/>
      <c r="W54" s="304">
        <f t="shared" si="1"/>
        <v>0</v>
      </c>
      <c r="X54" s="121">
        <f t="shared" si="2"/>
        <v>0</v>
      </c>
      <c r="Y54" s="115">
        <f t="shared" si="3"/>
        <v>0</v>
      </c>
      <c r="AD54" s="275"/>
      <c r="AE54" s="280"/>
      <c r="AF54" s="280"/>
      <c r="AG54" s="276"/>
      <c r="AH54" s="275"/>
      <c r="AI54" s="275"/>
      <c r="AJ54" s="281"/>
      <c r="AK54" s="281"/>
      <c r="AL54" s="281"/>
      <c r="AM54" s="276"/>
    </row>
    <row r="55" spans="1:39" s="31" customFormat="1" x14ac:dyDescent="0.2">
      <c r="A55" s="80">
        <v>13601</v>
      </c>
      <c r="B55" s="81" t="s">
        <v>718</v>
      </c>
      <c r="C55" s="82" t="s">
        <v>349</v>
      </c>
      <c r="D55" s="215"/>
      <c r="E55" s="135">
        <f t="shared" si="4"/>
        <v>0</v>
      </c>
      <c r="F55" s="209"/>
      <c r="G55" s="173">
        <f t="shared" si="5"/>
        <v>0</v>
      </c>
      <c r="H55" s="240"/>
      <c r="I55" s="135">
        <f t="shared" si="6"/>
        <v>0</v>
      </c>
      <c r="J55" s="209"/>
      <c r="K55" s="145">
        <f t="shared" si="7"/>
        <v>0</v>
      </c>
      <c r="L55" s="418"/>
      <c r="M55" s="362">
        <f t="shared" si="8"/>
        <v>0</v>
      </c>
      <c r="N55" s="419"/>
      <c r="O55" s="390">
        <f t="shared" si="9"/>
        <v>0</v>
      </c>
      <c r="P55" s="168"/>
      <c r="Q55" s="135">
        <f t="shared" si="10"/>
        <v>0</v>
      </c>
      <c r="R55" s="167"/>
      <c r="S55" s="145">
        <f t="shared" si="11"/>
        <v>0</v>
      </c>
      <c r="T55" s="172"/>
      <c r="U55" s="135">
        <f t="shared" si="0"/>
        <v>0</v>
      </c>
      <c r="V55" s="167"/>
      <c r="W55" s="173">
        <f t="shared" si="1"/>
        <v>0</v>
      </c>
      <c r="X55" s="121">
        <f t="shared" si="2"/>
        <v>0</v>
      </c>
      <c r="Y55" s="115">
        <f t="shared" si="3"/>
        <v>0</v>
      </c>
      <c r="AD55" s="275"/>
      <c r="AE55" s="281"/>
      <c r="AF55" s="281"/>
      <c r="AG55" s="276"/>
      <c r="AH55" s="275"/>
      <c r="AI55" s="275"/>
      <c r="AJ55" s="281"/>
      <c r="AK55" s="281"/>
      <c r="AL55" s="281"/>
      <c r="AM55" s="276"/>
    </row>
    <row r="56" spans="1:39" s="31" customFormat="1" x14ac:dyDescent="0.2">
      <c r="A56" s="80">
        <v>13602</v>
      </c>
      <c r="B56" s="81" t="s">
        <v>720</v>
      </c>
      <c r="C56" s="82" t="s">
        <v>350</v>
      </c>
      <c r="D56" s="172"/>
      <c r="E56" s="135">
        <f t="shared" si="4"/>
        <v>0</v>
      </c>
      <c r="F56" s="167"/>
      <c r="G56" s="173">
        <f t="shared" si="5"/>
        <v>0</v>
      </c>
      <c r="H56" s="168"/>
      <c r="I56" s="135">
        <f t="shared" si="6"/>
        <v>0</v>
      </c>
      <c r="J56" s="167"/>
      <c r="K56" s="145">
        <f t="shared" si="7"/>
        <v>0</v>
      </c>
      <c r="L56" s="339"/>
      <c r="M56" s="163">
        <f t="shared" si="8"/>
        <v>0</v>
      </c>
      <c r="N56" s="378"/>
      <c r="O56" s="177">
        <f t="shared" si="9"/>
        <v>0</v>
      </c>
      <c r="P56" s="168"/>
      <c r="Q56" s="135">
        <f t="shared" si="10"/>
        <v>0</v>
      </c>
      <c r="R56" s="167"/>
      <c r="S56" s="145">
        <f t="shared" si="11"/>
        <v>0</v>
      </c>
      <c r="T56" s="172"/>
      <c r="U56" s="135">
        <f t="shared" si="0"/>
        <v>0</v>
      </c>
      <c r="V56" s="167"/>
      <c r="W56" s="173">
        <f t="shared" si="1"/>
        <v>0</v>
      </c>
      <c r="X56" s="121">
        <f t="shared" si="2"/>
        <v>0</v>
      </c>
      <c r="Y56" s="115">
        <f t="shared" si="3"/>
        <v>0</v>
      </c>
      <c r="AD56" s="275"/>
      <c r="AE56" s="281"/>
      <c r="AF56" s="281"/>
      <c r="AG56" s="276"/>
      <c r="AH56" s="275"/>
      <c r="AI56" s="275"/>
      <c r="AJ56" s="281"/>
      <c r="AK56" s="281"/>
      <c r="AL56" s="281"/>
      <c r="AM56" s="276"/>
    </row>
    <row r="57" spans="1:39" s="31" customFormat="1" x14ac:dyDescent="0.2">
      <c r="A57" s="80">
        <v>13603</v>
      </c>
      <c r="B57" s="81" t="s">
        <v>711</v>
      </c>
      <c r="C57" s="82" t="s">
        <v>351</v>
      </c>
      <c r="D57" s="172"/>
      <c r="E57" s="135">
        <f t="shared" si="4"/>
        <v>0</v>
      </c>
      <c r="F57" s="167"/>
      <c r="G57" s="173">
        <f t="shared" si="5"/>
        <v>0</v>
      </c>
      <c r="H57" s="186"/>
      <c r="I57" s="163">
        <f t="shared" si="6"/>
        <v>0</v>
      </c>
      <c r="J57" s="159"/>
      <c r="K57" s="164">
        <f t="shared" si="7"/>
        <v>0</v>
      </c>
      <c r="L57" s="339"/>
      <c r="M57" s="163">
        <f t="shared" si="8"/>
        <v>0</v>
      </c>
      <c r="N57" s="378"/>
      <c r="O57" s="177">
        <f t="shared" si="9"/>
        <v>0</v>
      </c>
      <c r="P57" s="168"/>
      <c r="Q57" s="135">
        <f t="shared" si="10"/>
        <v>0</v>
      </c>
      <c r="R57" s="167"/>
      <c r="S57" s="145">
        <f t="shared" si="11"/>
        <v>0</v>
      </c>
      <c r="T57" s="324"/>
      <c r="U57" s="302">
        <f t="shared" si="0"/>
        <v>0</v>
      </c>
      <c r="V57" s="325"/>
      <c r="W57" s="304">
        <f t="shared" si="1"/>
        <v>0</v>
      </c>
      <c r="X57" s="121">
        <f t="shared" si="2"/>
        <v>0</v>
      </c>
      <c r="Y57" s="115">
        <f t="shared" si="3"/>
        <v>0</v>
      </c>
      <c r="AD57" s="275"/>
      <c r="AE57" s="280"/>
      <c r="AF57" s="280"/>
      <c r="AG57" s="276"/>
      <c r="AH57" s="275"/>
      <c r="AI57" s="275"/>
      <c r="AJ57" s="281"/>
      <c r="AK57" s="281"/>
      <c r="AL57" s="281"/>
      <c r="AM57" s="276"/>
    </row>
    <row r="58" spans="1:39" s="31" customFormat="1" x14ac:dyDescent="0.2">
      <c r="A58" s="80">
        <v>13604</v>
      </c>
      <c r="B58" s="81" t="s">
        <v>721</v>
      </c>
      <c r="C58" s="82" t="s">
        <v>352</v>
      </c>
      <c r="D58" s="172"/>
      <c r="E58" s="135">
        <f t="shared" si="4"/>
        <v>0</v>
      </c>
      <c r="F58" s="167"/>
      <c r="G58" s="173">
        <f t="shared" si="5"/>
        <v>0</v>
      </c>
      <c r="H58" s="168"/>
      <c r="I58" s="135">
        <f t="shared" si="6"/>
        <v>0</v>
      </c>
      <c r="J58" s="167"/>
      <c r="K58" s="145">
        <f t="shared" si="7"/>
        <v>0</v>
      </c>
      <c r="L58" s="339"/>
      <c r="M58" s="163">
        <f t="shared" si="8"/>
        <v>0</v>
      </c>
      <c r="N58" s="378"/>
      <c r="O58" s="177">
        <f t="shared" si="9"/>
        <v>0</v>
      </c>
      <c r="P58" s="168"/>
      <c r="Q58" s="135">
        <f t="shared" si="10"/>
        <v>0</v>
      </c>
      <c r="R58" s="167"/>
      <c r="S58" s="145">
        <f t="shared" si="11"/>
        <v>0</v>
      </c>
      <c r="T58" s="172"/>
      <c r="U58" s="135">
        <f t="shared" si="0"/>
        <v>0</v>
      </c>
      <c r="V58" s="167"/>
      <c r="W58" s="173">
        <f t="shared" si="1"/>
        <v>0</v>
      </c>
      <c r="X58" s="121">
        <f t="shared" si="2"/>
        <v>0</v>
      </c>
      <c r="Y58" s="115">
        <f t="shared" si="3"/>
        <v>0</v>
      </c>
      <c r="AD58" s="275"/>
      <c r="AE58" s="281"/>
      <c r="AF58" s="281"/>
      <c r="AG58" s="276"/>
      <c r="AH58" s="275"/>
      <c r="AI58" s="275"/>
      <c r="AJ58" s="281"/>
      <c r="AK58" s="281"/>
      <c r="AL58" s="281"/>
      <c r="AM58" s="276"/>
    </row>
    <row r="59" spans="1:39" s="31" customFormat="1" ht="13.5" thickBot="1" x14ac:dyDescent="0.25">
      <c r="A59" s="130">
        <v>13605</v>
      </c>
      <c r="B59" s="155" t="s">
        <v>719</v>
      </c>
      <c r="C59" s="134" t="s">
        <v>353</v>
      </c>
      <c r="D59" s="182"/>
      <c r="E59" s="142">
        <f t="shared" si="4"/>
        <v>0</v>
      </c>
      <c r="F59" s="183"/>
      <c r="G59" s="193">
        <f t="shared" si="5"/>
        <v>0</v>
      </c>
      <c r="H59" s="200"/>
      <c r="I59" s="142">
        <f t="shared" si="6"/>
        <v>0</v>
      </c>
      <c r="J59" s="183"/>
      <c r="K59" s="146">
        <f t="shared" si="7"/>
        <v>0</v>
      </c>
      <c r="L59" s="422"/>
      <c r="M59" s="179">
        <f t="shared" si="8"/>
        <v>0</v>
      </c>
      <c r="N59" s="382"/>
      <c r="O59" s="181">
        <f t="shared" si="9"/>
        <v>0</v>
      </c>
      <c r="P59" s="200"/>
      <c r="Q59" s="142">
        <f t="shared" si="10"/>
        <v>0</v>
      </c>
      <c r="R59" s="183"/>
      <c r="S59" s="146">
        <f t="shared" si="11"/>
        <v>0</v>
      </c>
      <c r="T59" s="182"/>
      <c r="U59" s="142">
        <f t="shared" si="0"/>
        <v>0</v>
      </c>
      <c r="V59" s="183"/>
      <c r="W59" s="193">
        <f t="shared" si="1"/>
        <v>0</v>
      </c>
      <c r="X59" s="191">
        <f t="shared" si="2"/>
        <v>0</v>
      </c>
      <c r="Y59" s="117">
        <f t="shared" si="3"/>
        <v>0</v>
      </c>
      <c r="AD59" s="275"/>
      <c r="AE59" s="281"/>
      <c r="AF59" s="281"/>
      <c r="AG59" s="276"/>
      <c r="AH59" s="275"/>
      <c r="AI59" s="275"/>
      <c r="AJ59" s="281"/>
      <c r="AK59" s="281"/>
      <c r="AL59" s="281"/>
      <c r="AM59" s="276"/>
    </row>
    <row r="60" spans="1:39" s="31" customFormat="1" ht="13.5" thickBot="1" x14ac:dyDescent="0.25">
      <c r="A60" s="428" t="s">
        <v>18</v>
      </c>
      <c r="B60" s="429"/>
      <c r="C60" s="430"/>
      <c r="D60" s="97">
        <f>SUM(D8:D59)</f>
        <v>231</v>
      </c>
      <c r="E60" s="96">
        <f t="shared" ref="E60:Y60" si="12">SUM(E8:E59)</f>
        <v>43931580</v>
      </c>
      <c r="F60" s="96">
        <f t="shared" si="12"/>
        <v>217</v>
      </c>
      <c r="G60" s="227">
        <f t="shared" si="12"/>
        <v>20411454</v>
      </c>
      <c r="H60" s="96">
        <f t="shared" si="12"/>
        <v>508</v>
      </c>
      <c r="I60" s="96">
        <f t="shared" si="12"/>
        <v>96611440</v>
      </c>
      <c r="J60" s="96">
        <f t="shared" si="12"/>
        <v>880</v>
      </c>
      <c r="K60" s="225">
        <f t="shared" si="12"/>
        <v>82774560</v>
      </c>
      <c r="L60" s="97">
        <f t="shared" si="12"/>
        <v>6</v>
      </c>
      <c r="M60" s="96">
        <f t="shared" si="12"/>
        <v>1141080</v>
      </c>
      <c r="N60" s="96">
        <f t="shared" si="12"/>
        <v>0</v>
      </c>
      <c r="O60" s="227">
        <f t="shared" si="12"/>
        <v>0</v>
      </c>
      <c r="P60" s="96">
        <f t="shared" si="12"/>
        <v>1</v>
      </c>
      <c r="Q60" s="96">
        <f t="shared" si="12"/>
        <v>190180</v>
      </c>
      <c r="R60" s="96">
        <f t="shared" si="12"/>
        <v>0</v>
      </c>
      <c r="S60" s="225">
        <f t="shared" si="12"/>
        <v>0</v>
      </c>
      <c r="T60" s="98">
        <f t="shared" si="12"/>
        <v>3410</v>
      </c>
      <c r="U60" s="225">
        <f t="shared" si="12"/>
        <v>648513800</v>
      </c>
      <c r="V60" s="225">
        <f t="shared" si="12"/>
        <v>1628</v>
      </c>
      <c r="W60" s="227">
        <f t="shared" si="12"/>
        <v>153132936</v>
      </c>
      <c r="X60" s="96">
        <f t="shared" si="12"/>
        <v>6881</v>
      </c>
      <c r="Y60" s="227">
        <f t="shared" si="12"/>
        <v>1046707030</v>
      </c>
      <c r="Z60" s="239"/>
      <c r="AA60" s="239"/>
      <c r="AG60" s="276"/>
      <c r="AH60" s="276"/>
      <c r="AI60" s="276"/>
      <c r="AJ60" s="276"/>
      <c r="AK60" s="276"/>
      <c r="AL60" s="276"/>
      <c r="AM60" s="276"/>
    </row>
    <row r="61" spans="1:39" s="31" customFormat="1" x14ac:dyDescent="0.2">
      <c r="A61" s="470"/>
      <c r="B61" s="470"/>
      <c r="C61" s="470"/>
      <c r="D61" s="470"/>
      <c r="E61" s="470"/>
      <c r="F61" s="470"/>
      <c r="G61" s="470"/>
      <c r="H61" s="470"/>
      <c r="I61" s="470"/>
      <c r="J61" s="470"/>
      <c r="K61" s="470"/>
      <c r="L61" s="470"/>
      <c r="M61" s="470"/>
      <c r="N61" s="470"/>
      <c r="O61" s="470"/>
      <c r="P61" s="470"/>
      <c r="Q61" s="470"/>
      <c r="R61" s="470"/>
      <c r="S61" s="470"/>
      <c r="T61" s="470"/>
      <c r="U61" s="470"/>
      <c r="V61" s="470"/>
      <c r="W61" s="470"/>
      <c r="X61" s="470"/>
      <c r="Y61" s="470"/>
      <c r="AG61" s="276"/>
      <c r="AH61" s="276"/>
      <c r="AI61" s="276"/>
      <c r="AJ61" s="276"/>
      <c r="AK61" s="276"/>
      <c r="AL61" s="276"/>
      <c r="AM61" s="276"/>
    </row>
    <row r="62" spans="1:39" ht="15" x14ac:dyDescent="0.25">
      <c r="C62" s="39"/>
      <c r="E62" s="11"/>
      <c r="G62" s="14"/>
      <c r="H62" s="14"/>
      <c r="I62" s="13"/>
      <c r="AG62" s="279"/>
      <c r="AH62" s="279"/>
      <c r="AI62" s="279"/>
      <c r="AJ62" s="279"/>
      <c r="AK62" s="279"/>
      <c r="AL62" s="279"/>
      <c r="AM62" s="279"/>
    </row>
    <row r="63" spans="1:39" ht="15" x14ac:dyDescent="0.25">
      <c r="C63" s="39"/>
      <c r="E63" s="11"/>
      <c r="F63" s="21" t="s">
        <v>369</v>
      </c>
      <c r="G63" s="22">
        <v>190180</v>
      </c>
      <c r="H63" s="14"/>
      <c r="I63" s="13"/>
      <c r="AG63" s="279"/>
      <c r="AH63" s="279"/>
      <c r="AI63" s="279"/>
      <c r="AJ63" s="279"/>
      <c r="AK63" s="279"/>
      <c r="AL63" s="279"/>
      <c r="AM63" s="279"/>
    </row>
    <row r="64" spans="1:39" ht="15" x14ac:dyDescent="0.25">
      <c r="C64" s="39"/>
      <c r="E64" s="11"/>
      <c r="F64" s="21" t="s">
        <v>370</v>
      </c>
      <c r="G64" s="22">
        <v>94062</v>
      </c>
      <c r="H64" s="14"/>
      <c r="I64" s="13"/>
    </row>
    <row r="65" spans="2:9" ht="15" x14ac:dyDescent="0.25">
      <c r="C65" s="39"/>
      <c r="E65" s="11"/>
      <c r="G65" s="14"/>
      <c r="H65" s="14"/>
      <c r="I65" s="13"/>
    </row>
    <row r="66" spans="2:9" ht="15" x14ac:dyDescent="0.25">
      <c r="B66" s="79"/>
      <c r="C66" s="39"/>
      <c r="E66" s="11"/>
      <c r="G66" s="14"/>
      <c r="H66" s="14"/>
      <c r="I66" s="13"/>
    </row>
    <row r="67" spans="2:9" ht="15" x14ac:dyDescent="0.25">
      <c r="B67" s="79"/>
      <c r="C67" s="39"/>
      <c r="E67" s="11"/>
      <c r="G67" s="14"/>
      <c r="H67" s="14"/>
      <c r="I67" s="13"/>
    </row>
    <row r="68" spans="2:9" ht="15" x14ac:dyDescent="0.25">
      <c r="B68" s="79"/>
      <c r="C68" s="39"/>
      <c r="E68" s="11"/>
      <c r="G68" s="14"/>
      <c r="H68" s="14"/>
      <c r="I68" s="13"/>
    </row>
    <row r="69" spans="2:9" ht="15" x14ac:dyDescent="0.25">
      <c r="B69" s="79"/>
      <c r="C69" s="39"/>
      <c r="E69" s="11"/>
      <c r="G69" s="14"/>
      <c r="H69" s="14"/>
      <c r="I69" s="13"/>
    </row>
    <row r="70" spans="2:9" ht="15" x14ac:dyDescent="0.25">
      <c r="B70" s="79"/>
      <c r="C70" s="39"/>
      <c r="E70" s="11"/>
      <c r="G70" s="14"/>
      <c r="H70" s="14"/>
      <c r="I70" s="13"/>
    </row>
    <row r="71" spans="2:9" ht="15" x14ac:dyDescent="0.25">
      <c r="B71" s="79"/>
      <c r="C71" s="39"/>
      <c r="E71" s="11"/>
      <c r="G71" s="14"/>
      <c r="H71" s="14"/>
      <c r="I71" s="13"/>
    </row>
    <row r="72" spans="2:9" ht="15" x14ac:dyDescent="0.25">
      <c r="B72" s="79"/>
      <c r="C72" s="39"/>
      <c r="E72" s="11"/>
      <c r="G72" s="14"/>
      <c r="H72" s="14"/>
    </row>
    <row r="73" spans="2:9" ht="15" x14ac:dyDescent="0.25">
      <c r="B73" s="79"/>
      <c r="C73" s="39"/>
      <c r="D73" s="10"/>
      <c r="E73" s="11"/>
      <c r="F73" s="11"/>
      <c r="G73" s="15"/>
      <c r="H73" s="14"/>
      <c r="I73" s="14"/>
    </row>
    <row r="74" spans="2:9" ht="15" x14ac:dyDescent="0.25">
      <c r="B74" s="79"/>
      <c r="C74" s="39"/>
      <c r="D74" s="10"/>
      <c r="E74" s="11"/>
      <c r="F74" s="11"/>
      <c r="G74" s="15"/>
      <c r="H74" s="14"/>
      <c r="I74" s="14"/>
    </row>
    <row r="75" spans="2:9" ht="15" x14ac:dyDescent="0.25">
      <c r="B75" s="79"/>
      <c r="C75" s="39"/>
      <c r="D75" s="10"/>
      <c r="E75" s="11"/>
      <c r="F75" s="11"/>
      <c r="G75" s="14"/>
      <c r="H75" s="14"/>
      <c r="I75" s="14"/>
    </row>
    <row r="76" spans="2:9" ht="15" x14ac:dyDescent="0.25">
      <c r="B76" s="79"/>
      <c r="C76" s="39"/>
      <c r="D76" s="10"/>
      <c r="E76" s="11"/>
      <c r="F76" s="11"/>
      <c r="G76" s="14"/>
      <c r="H76" s="14"/>
      <c r="I76" s="14"/>
    </row>
    <row r="77" spans="2:9" ht="15" x14ac:dyDescent="0.25">
      <c r="B77" s="79"/>
      <c r="C77" s="39"/>
      <c r="D77" s="10"/>
      <c r="E77" s="11"/>
      <c r="F77" s="11"/>
      <c r="G77" s="14"/>
      <c r="H77" s="14"/>
      <c r="I77" s="14"/>
    </row>
    <row r="78" spans="2:9" ht="15" x14ac:dyDescent="0.25">
      <c r="B78" s="79"/>
      <c r="C78" s="39"/>
      <c r="D78" s="10"/>
      <c r="E78" s="11"/>
      <c r="F78" s="11"/>
      <c r="G78" s="14"/>
      <c r="H78" s="14"/>
      <c r="I78" s="14"/>
    </row>
    <row r="79" spans="2:9" ht="15" x14ac:dyDescent="0.25">
      <c r="B79" s="79"/>
      <c r="C79" s="39"/>
      <c r="D79" s="10"/>
      <c r="E79" s="11"/>
      <c r="F79" s="11"/>
      <c r="G79" s="14"/>
      <c r="H79" s="14"/>
      <c r="I79" s="14"/>
    </row>
    <row r="80" spans="2:9" ht="15" x14ac:dyDescent="0.25">
      <c r="B80" s="79"/>
      <c r="C80" s="39"/>
      <c r="D80" s="10"/>
      <c r="E80" s="11"/>
      <c r="F80" s="11"/>
      <c r="G80" s="14"/>
      <c r="H80" s="14"/>
      <c r="I80" s="14"/>
    </row>
    <row r="81" spans="2:9" ht="15" x14ac:dyDescent="0.25">
      <c r="B81" s="79"/>
      <c r="C81" s="39"/>
      <c r="D81" s="10"/>
      <c r="E81" s="11"/>
      <c r="F81" s="11"/>
      <c r="G81" s="14"/>
      <c r="H81" s="14"/>
      <c r="I81" s="14"/>
    </row>
    <row r="82" spans="2:9" ht="15" x14ac:dyDescent="0.25">
      <c r="B82" s="79"/>
      <c r="C82" s="39"/>
      <c r="D82" s="10"/>
      <c r="E82" s="11"/>
      <c r="F82" s="11"/>
      <c r="G82" s="15"/>
      <c r="H82" s="14"/>
      <c r="I82" s="14"/>
    </row>
    <row r="83" spans="2:9" ht="15" x14ac:dyDescent="0.25">
      <c r="B83" s="79"/>
      <c r="C83" s="39"/>
      <c r="D83" s="10"/>
      <c r="E83" s="11"/>
      <c r="F83" s="11"/>
      <c r="G83" s="14"/>
      <c r="H83" s="14"/>
      <c r="I83" s="14"/>
    </row>
    <row r="84" spans="2:9" ht="15" x14ac:dyDescent="0.25">
      <c r="B84" s="79"/>
      <c r="C84" s="39"/>
      <c r="D84" s="10"/>
      <c r="E84" s="11"/>
      <c r="F84" s="11"/>
      <c r="G84" s="14"/>
      <c r="H84" s="14"/>
      <c r="I84" s="14"/>
    </row>
    <row r="85" spans="2:9" ht="15" x14ac:dyDescent="0.25">
      <c r="B85" s="79"/>
      <c r="C85" s="39"/>
      <c r="D85" s="10"/>
      <c r="E85" s="11"/>
      <c r="F85" s="11"/>
      <c r="G85" s="14"/>
      <c r="H85" s="14"/>
      <c r="I85" s="14"/>
    </row>
    <row r="86" spans="2:9" ht="15" x14ac:dyDescent="0.25">
      <c r="B86" s="79"/>
      <c r="C86" s="39"/>
      <c r="D86" s="10"/>
      <c r="E86" s="11"/>
      <c r="F86" s="11"/>
      <c r="G86" s="14"/>
      <c r="H86" s="14"/>
      <c r="I86" s="14"/>
    </row>
    <row r="87" spans="2:9" ht="15" x14ac:dyDescent="0.25">
      <c r="B87" s="79"/>
      <c r="C87" s="39"/>
      <c r="D87" s="10"/>
      <c r="E87" s="11"/>
      <c r="F87" s="11"/>
      <c r="G87" s="14"/>
      <c r="H87" s="14"/>
      <c r="I87" s="14"/>
    </row>
    <row r="88" spans="2:9" ht="15" x14ac:dyDescent="0.25">
      <c r="B88" s="79"/>
      <c r="C88" s="39"/>
      <c r="D88" s="10"/>
      <c r="E88" s="11"/>
      <c r="F88" s="11"/>
      <c r="G88" s="14"/>
      <c r="H88" s="14"/>
      <c r="I88" s="14"/>
    </row>
    <row r="89" spans="2:9" ht="15" x14ac:dyDescent="0.25">
      <c r="B89" s="79"/>
      <c r="C89" s="39"/>
      <c r="D89" s="10"/>
      <c r="E89" s="11"/>
      <c r="F89" s="11"/>
      <c r="G89" s="14"/>
      <c r="H89" s="14"/>
      <c r="I89" s="14"/>
    </row>
    <row r="90" spans="2:9" ht="15" x14ac:dyDescent="0.25">
      <c r="B90" s="79"/>
      <c r="C90" s="39"/>
      <c r="D90" s="10"/>
      <c r="E90" s="11"/>
      <c r="F90" s="11"/>
      <c r="G90" s="14"/>
      <c r="H90" s="14"/>
      <c r="I90" s="14"/>
    </row>
    <row r="91" spans="2:9" ht="15" x14ac:dyDescent="0.25">
      <c r="B91" s="79"/>
      <c r="C91" s="39"/>
      <c r="D91" s="10"/>
      <c r="E91" s="11"/>
      <c r="F91" s="11"/>
      <c r="G91" s="14"/>
      <c r="H91" s="14"/>
      <c r="I91" s="14"/>
    </row>
    <row r="92" spans="2:9" ht="15" x14ac:dyDescent="0.25">
      <c r="B92" s="79"/>
      <c r="C92" s="39"/>
      <c r="D92" s="10"/>
      <c r="E92" s="11"/>
      <c r="F92" s="11"/>
      <c r="G92" s="14"/>
      <c r="H92" s="14"/>
      <c r="I92" s="14"/>
    </row>
    <row r="93" spans="2:9" ht="15" x14ac:dyDescent="0.25">
      <c r="B93" s="79"/>
      <c r="C93" s="39"/>
      <c r="D93" s="10"/>
      <c r="E93" s="11"/>
      <c r="F93" s="11"/>
      <c r="G93" s="14"/>
      <c r="H93" s="14"/>
      <c r="I93" s="14"/>
    </row>
    <row r="94" spans="2:9" ht="15" x14ac:dyDescent="0.25">
      <c r="B94" s="79"/>
      <c r="C94" s="39"/>
      <c r="D94" s="10"/>
      <c r="E94" s="11"/>
      <c r="F94" s="11"/>
      <c r="G94" s="14"/>
      <c r="H94" s="14"/>
      <c r="I94" s="14"/>
    </row>
    <row r="95" spans="2:9" ht="15" x14ac:dyDescent="0.25">
      <c r="B95" s="79"/>
      <c r="C95" s="39"/>
      <c r="D95" s="10"/>
      <c r="E95" s="11"/>
      <c r="F95" s="11"/>
      <c r="G95" s="14"/>
      <c r="H95" s="14"/>
      <c r="I95" s="14"/>
    </row>
    <row r="96" spans="2:9" ht="15" x14ac:dyDescent="0.25">
      <c r="B96" s="79"/>
      <c r="C96" s="39"/>
      <c r="D96" s="10"/>
      <c r="E96" s="11"/>
      <c r="F96" s="11"/>
      <c r="G96" s="14"/>
      <c r="H96" s="14"/>
      <c r="I96" s="14"/>
    </row>
    <row r="97" spans="2:9" ht="15" x14ac:dyDescent="0.25">
      <c r="B97" s="79"/>
      <c r="C97" s="39"/>
      <c r="D97" s="10"/>
      <c r="E97" s="11"/>
      <c r="F97" s="11"/>
      <c r="G97" s="15"/>
      <c r="H97" s="14"/>
      <c r="I97" s="14"/>
    </row>
    <row r="98" spans="2:9" ht="15" x14ac:dyDescent="0.25">
      <c r="B98" s="79"/>
      <c r="C98" s="39"/>
      <c r="D98" s="10"/>
      <c r="E98" s="11"/>
      <c r="F98" s="11"/>
      <c r="G98" s="14"/>
      <c r="H98" s="14"/>
      <c r="I98" s="14"/>
    </row>
    <row r="99" spans="2:9" ht="15" x14ac:dyDescent="0.25">
      <c r="B99" s="79"/>
      <c r="C99" s="39"/>
      <c r="D99" s="10"/>
      <c r="E99" s="11"/>
      <c r="F99" s="11"/>
      <c r="G99" s="14"/>
      <c r="H99" s="14"/>
      <c r="I99" s="14"/>
    </row>
    <row r="100" spans="2:9" ht="15" x14ac:dyDescent="0.25">
      <c r="B100" s="79"/>
      <c r="C100" s="39"/>
      <c r="D100" s="10"/>
      <c r="E100" s="11"/>
      <c r="F100" s="11"/>
      <c r="G100" s="14"/>
      <c r="H100" s="14"/>
      <c r="I100" s="14"/>
    </row>
    <row r="101" spans="2:9" ht="15" x14ac:dyDescent="0.25">
      <c r="B101" s="79"/>
      <c r="C101" s="39"/>
      <c r="D101" s="10"/>
      <c r="E101" s="11"/>
      <c r="F101" s="11"/>
      <c r="G101" s="14"/>
      <c r="H101" s="14"/>
      <c r="I101" s="14"/>
    </row>
    <row r="102" spans="2:9" ht="15" x14ac:dyDescent="0.25">
      <c r="B102" s="79"/>
      <c r="C102" s="39"/>
      <c r="D102" s="10"/>
      <c r="E102" s="11"/>
      <c r="F102" s="11"/>
      <c r="G102" s="14"/>
      <c r="H102" s="14"/>
      <c r="I102" s="14"/>
    </row>
    <row r="103" spans="2:9" ht="15" x14ac:dyDescent="0.25">
      <c r="B103" s="79"/>
      <c r="C103" s="39"/>
      <c r="D103" s="10"/>
      <c r="E103" s="11"/>
      <c r="F103" s="11"/>
      <c r="G103" s="14"/>
      <c r="H103" s="14"/>
      <c r="I103" s="14"/>
    </row>
    <row r="104" spans="2:9" ht="15" x14ac:dyDescent="0.25">
      <c r="B104" s="79"/>
      <c r="C104" s="39"/>
      <c r="D104" s="10"/>
      <c r="E104" s="11"/>
      <c r="F104" s="11"/>
      <c r="G104" s="14"/>
      <c r="H104" s="14"/>
      <c r="I104" s="14"/>
    </row>
    <row r="105" spans="2:9" ht="15" x14ac:dyDescent="0.25">
      <c r="B105" s="79"/>
      <c r="C105" s="39"/>
      <c r="D105" s="10"/>
      <c r="E105" s="11"/>
      <c r="F105" s="11"/>
      <c r="G105" s="14"/>
      <c r="H105" s="14"/>
      <c r="I105" s="14"/>
    </row>
    <row r="106" spans="2:9" ht="15" x14ac:dyDescent="0.25">
      <c r="B106" s="79"/>
      <c r="C106" s="39"/>
      <c r="D106" s="10"/>
      <c r="E106" s="11"/>
      <c r="F106" s="11"/>
      <c r="G106" s="14"/>
      <c r="H106" s="14"/>
      <c r="I106" s="14"/>
    </row>
    <row r="107" spans="2:9" ht="15" x14ac:dyDescent="0.25">
      <c r="B107" s="79"/>
      <c r="C107" s="39"/>
      <c r="D107" s="10"/>
      <c r="E107" s="11"/>
      <c r="F107" s="11"/>
      <c r="G107" s="14"/>
      <c r="H107" s="14"/>
      <c r="I107" s="14"/>
    </row>
    <row r="108" spans="2:9" ht="15" x14ac:dyDescent="0.25">
      <c r="B108" s="79"/>
      <c r="C108" s="39"/>
      <c r="D108" s="10"/>
      <c r="E108" s="11"/>
      <c r="F108" s="11"/>
      <c r="G108" s="14"/>
      <c r="H108" s="14"/>
      <c r="I108" s="14"/>
    </row>
    <row r="109" spans="2:9" ht="15" x14ac:dyDescent="0.25">
      <c r="B109" s="79"/>
      <c r="C109" s="39"/>
      <c r="D109" s="10"/>
      <c r="E109" s="11"/>
      <c r="F109" s="11"/>
      <c r="G109" s="15"/>
      <c r="H109" s="14"/>
      <c r="I109" s="14"/>
    </row>
    <row r="110" spans="2:9" ht="15" x14ac:dyDescent="0.25">
      <c r="B110" s="79"/>
      <c r="C110" s="39"/>
      <c r="D110" s="10"/>
      <c r="E110" s="11"/>
      <c r="F110" s="11"/>
      <c r="G110" s="14"/>
      <c r="H110" s="14"/>
      <c r="I110" s="14"/>
    </row>
    <row r="111" spans="2:9" ht="15" x14ac:dyDescent="0.25">
      <c r="B111" s="79"/>
      <c r="C111" s="39"/>
      <c r="D111" s="10"/>
      <c r="E111" s="11"/>
      <c r="F111" s="11"/>
      <c r="G111" s="14"/>
      <c r="H111" s="14"/>
      <c r="I111" s="14"/>
    </row>
    <row r="112" spans="2:9" ht="15" x14ac:dyDescent="0.25">
      <c r="B112" s="79"/>
      <c r="C112" s="39"/>
      <c r="D112" s="10"/>
      <c r="E112" s="11"/>
      <c r="F112" s="11"/>
      <c r="G112" s="14"/>
      <c r="H112" s="14"/>
      <c r="I112" s="14"/>
    </row>
    <row r="113" spans="2:9" ht="15" x14ac:dyDescent="0.25">
      <c r="B113" s="79"/>
      <c r="C113" s="39"/>
      <c r="D113" s="10"/>
      <c r="E113" s="11"/>
      <c r="F113" s="11"/>
      <c r="G113" s="14"/>
      <c r="H113" s="14"/>
      <c r="I113" s="14"/>
    </row>
    <row r="114" spans="2:9" ht="15" x14ac:dyDescent="0.25">
      <c r="B114" s="79"/>
      <c r="G114" s="12"/>
    </row>
    <row r="115" spans="2:9" ht="15" x14ac:dyDescent="0.25">
      <c r="B115" s="79"/>
      <c r="G115" s="12"/>
    </row>
    <row r="116" spans="2:9" ht="15" x14ac:dyDescent="0.25">
      <c r="B116" s="79"/>
      <c r="G116" s="12"/>
    </row>
    <row r="117" spans="2:9" ht="15" x14ac:dyDescent="0.25">
      <c r="B117" s="79"/>
      <c r="G117" s="12"/>
    </row>
    <row r="118" spans="2:9" ht="15" x14ac:dyDescent="0.25">
      <c r="G118" s="12"/>
    </row>
    <row r="119" spans="2:9" ht="15" x14ac:dyDescent="0.25">
      <c r="G119" s="12"/>
    </row>
    <row r="120" spans="2:9" ht="15" x14ac:dyDescent="0.25">
      <c r="G120" s="12"/>
    </row>
    <row r="121" spans="2:9" ht="15" x14ac:dyDescent="0.25">
      <c r="G121" s="12"/>
    </row>
    <row r="122" spans="2:9" ht="15" x14ac:dyDescent="0.25">
      <c r="G122" s="12"/>
    </row>
    <row r="123" spans="2:9" ht="15" x14ac:dyDescent="0.25">
      <c r="G123" s="12"/>
    </row>
    <row r="124" spans="2:9" ht="15" x14ac:dyDescent="0.25">
      <c r="G124" s="12"/>
    </row>
    <row r="125" spans="2:9" ht="15" x14ac:dyDescent="0.25">
      <c r="G125" s="12"/>
    </row>
    <row r="126" spans="2:9" ht="15" x14ac:dyDescent="0.25">
      <c r="G126" s="12"/>
    </row>
    <row r="127" spans="2:9" ht="15" x14ac:dyDescent="0.25">
      <c r="G127" s="12"/>
    </row>
    <row r="128" spans="2:9" ht="15" x14ac:dyDescent="0.25">
      <c r="G128" s="12"/>
    </row>
    <row r="129" spans="7:7" ht="15" x14ac:dyDescent="0.25">
      <c r="G129" s="12"/>
    </row>
  </sheetData>
  <autoFilter ref="A7:AM60"/>
  <mergeCells count="14">
    <mergeCell ref="A61:Y61"/>
    <mergeCell ref="A60:C60"/>
    <mergeCell ref="A1:Y1"/>
    <mergeCell ref="A2:Y2"/>
    <mergeCell ref="A4:Y4"/>
    <mergeCell ref="A6:A7"/>
    <mergeCell ref="C6:C7"/>
    <mergeCell ref="D6:G6"/>
    <mergeCell ref="H6:K6"/>
    <mergeCell ref="L6:O6"/>
    <mergeCell ref="P6:S6"/>
    <mergeCell ref="X6:Y6"/>
    <mergeCell ref="B6:B7"/>
    <mergeCell ref="T6:W6"/>
  </mergeCells>
  <phoneticPr fontId="2" type="noConversion"/>
  <printOptions horizontalCentered="1"/>
  <pageMargins left="1.1811023622047245" right="0.59055118110236227" top="0.98425196850393704" bottom="0.98425196850393704" header="0" footer="0"/>
  <pageSetup paperSize="14" scale="40" orientation="landscape" r:id="rId1"/>
  <headerFooter alignWithMargins="0">
    <oddHeader>&amp;L&amp;"Arial,Negrita"&amp;8Unidad de Información Municipal
capturarrhh.sinim.gov.cl
www.sinim.gov.cl
Depto. Finanzas Municipales
SUBDERE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27"/>
  <sheetViews>
    <sheetView topLeftCell="L1" zoomScale="115" zoomScaleNormal="115" workbookViewId="0">
      <selection activeCell="T18" sqref="T18"/>
    </sheetView>
  </sheetViews>
  <sheetFormatPr baseColWidth="10" defaultRowHeight="12.75" x14ac:dyDescent="0.2"/>
  <cols>
    <col min="1" max="1" width="11.7109375" bestFit="1" customWidth="1"/>
    <col min="2" max="2" width="13.5703125" customWidth="1"/>
    <col min="3" max="3" width="14" customWidth="1"/>
    <col min="4" max="4" width="11.7109375" customWidth="1"/>
    <col min="5" max="5" width="15" customWidth="1"/>
    <col min="6" max="6" width="11.7109375" customWidth="1"/>
    <col min="7" max="7" width="15" customWidth="1"/>
    <col min="8" max="8" width="11.7109375" customWidth="1"/>
    <col min="9" max="9" width="15" customWidth="1"/>
    <col min="10" max="10" width="14" customWidth="1"/>
    <col min="11" max="11" width="13.7109375" customWidth="1"/>
    <col min="12" max="12" width="11.7109375" customWidth="1"/>
    <col min="13" max="13" width="12.42578125" customWidth="1"/>
    <col min="14" max="14" width="13.5703125" customWidth="1"/>
    <col min="15" max="16" width="11.7109375" customWidth="1"/>
    <col min="17" max="17" width="13.7109375" customWidth="1"/>
    <col min="18" max="18" width="11.7109375" customWidth="1"/>
    <col min="19" max="19" width="13.7109375" customWidth="1"/>
    <col min="20" max="20" width="11.7109375" customWidth="1"/>
    <col min="21" max="21" width="13.7109375" customWidth="1"/>
    <col min="22" max="22" width="11.7109375" customWidth="1"/>
    <col min="23" max="23" width="13.7109375" customWidth="1"/>
    <col min="24" max="24" width="11.7109375" customWidth="1"/>
    <col min="25" max="25" width="17.28515625" customWidth="1"/>
    <col min="26" max="27" width="11.42578125" customWidth="1"/>
  </cols>
  <sheetData>
    <row r="1" spans="1:35" ht="18" x14ac:dyDescent="0.25">
      <c r="A1" s="437" t="str">
        <f>NACIONAL!A1</f>
        <v>REZAGADO BONO ESPECIAL 2019</v>
      </c>
      <c r="B1" s="437"/>
      <c r="C1" s="437"/>
      <c r="D1" s="437"/>
      <c r="E1" s="437"/>
      <c r="F1" s="437"/>
      <c r="G1" s="437"/>
      <c r="H1" s="437"/>
      <c r="I1" s="437"/>
      <c r="J1" s="437"/>
      <c r="K1" s="437"/>
      <c r="L1" s="437"/>
      <c r="M1" s="437"/>
      <c r="N1" s="437"/>
      <c r="O1" s="437"/>
      <c r="P1" s="437"/>
      <c r="Q1" s="437"/>
      <c r="R1" s="437"/>
      <c r="S1" s="437"/>
      <c r="T1" s="437"/>
      <c r="U1" s="437"/>
      <c r="V1" s="437"/>
      <c r="W1" s="437"/>
      <c r="X1" s="437"/>
      <c r="Y1" s="437"/>
    </row>
    <row r="2" spans="1:35" ht="18" x14ac:dyDescent="0.25">
      <c r="A2" s="437" t="str">
        <f>NACIONAL!A2</f>
        <v>Ley Nº 21.196 Artículo 76º</v>
      </c>
      <c r="B2" s="437"/>
      <c r="C2" s="437"/>
      <c r="D2" s="437"/>
      <c r="E2" s="437"/>
      <c r="F2" s="437"/>
      <c r="G2" s="437"/>
      <c r="H2" s="437"/>
      <c r="I2" s="437"/>
      <c r="J2" s="437"/>
      <c r="K2" s="437"/>
      <c r="L2" s="437"/>
      <c r="M2" s="437"/>
      <c r="N2" s="437"/>
      <c r="O2" s="437"/>
      <c r="P2" s="437"/>
      <c r="Q2" s="437"/>
      <c r="R2" s="437"/>
      <c r="S2" s="437"/>
      <c r="T2" s="437"/>
      <c r="U2" s="437"/>
      <c r="V2" s="437"/>
      <c r="W2" s="437"/>
      <c r="X2" s="437"/>
      <c r="Y2" s="437"/>
    </row>
    <row r="3" spans="1:35" x14ac:dyDescent="0.2">
      <c r="A3" s="23"/>
      <c r="B3" s="23"/>
      <c r="C3" s="23"/>
    </row>
    <row r="4" spans="1:35" ht="18" x14ac:dyDescent="0.25">
      <c r="A4" s="437" t="s">
        <v>395</v>
      </c>
      <c r="B4" s="437"/>
      <c r="C4" s="437"/>
      <c r="D4" s="437"/>
      <c r="E4" s="437"/>
      <c r="F4" s="437"/>
      <c r="G4" s="437"/>
      <c r="H4" s="437"/>
      <c r="I4" s="437"/>
      <c r="J4" s="437"/>
      <c r="K4" s="437"/>
      <c r="L4" s="437"/>
      <c r="M4" s="437"/>
      <c r="N4" s="437"/>
      <c r="O4" s="437"/>
      <c r="P4" s="437"/>
      <c r="Q4" s="437"/>
      <c r="R4" s="437"/>
      <c r="S4" s="437"/>
      <c r="T4" s="437"/>
      <c r="U4" s="437"/>
      <c r="V4" s="437"/>
      <c r="W4" s="437"/>
      <c r="X4" s="437"/>
      <c r="Y4" s="437"/>
    </row>
    <row r="5" spans="1:35" ht="13.5" thickBot="1" x14ac:dyDescent="0.25">
      <c r="A5" s="23"/>
      <c r="B5" s="23"/>
      <c r="C5" s="23"/>
    </row>
    <row r="6" spans="1:35" ht="15.75" customHeight="1" thickBot="1" x14ac:dyDescent="0.25">
      <c r="A6" s="446" t="s">
        <v>0</v>
      </c>
      <c r="B6" s="460" t="s">
        <v>405</v>
      </c>
      <c r="C6" s="448" t="s">
        <v>1</v>
      </c>
      <c r="D6" s="431" t="s">
        <v>2</v>
      </c>
      <c r="E6" s="432"/>
      <c r="F6" s="432"/>
      <c r="G6" s="433"/>
      <c r="H6" s="434" t="s">
        <v>3</v>
      </c>
      <c r="I6" s="435"/>
      <c r="J6" s="435"/>
      <c r="K6" s="436"/>
      <c r="L6" s="438" t="s">
        <v>4</v>
      </c>
      <c r="M6" s="439"/>
      <c r="N6" s="439"/>
      <c r="O6" s="440"/>
      <c r="P6" s="441" t="s">
        <v>5</v>
      </c>
      <c r="Q6" s="442"/>
      <c r="R6" s="442"/>
      <c r="S6" s="443"/>
      <c r="T6" s="450" t="s">
        <v>731</v>
      </c>
      <c r="U6" s="451"/>
      <c r="V6" s="451"/>
      <c r="W6" s="452"/>
      <c r="X6" s="444" t="s">
        <v>355</v>
      </c>
      <c r="Y6" s="445"/>
    </row>
    <row r="7" spans="1:35" s="31" customFormat="1" ht="117" customHeight="1" thickBot="1" x14ac:dyDescent="0.25">
      <c r="A7" s="447"/>
      <c r="B7" s="461"/>
      <c r="C7" s="449"/>
      <c r="D7" s="90" t="str">
        <f>NACIONAL!C7</f>
        <v>Pers. Remun Liq. &lt;= a $ 702.227 Noviembre</v>
      </c>
      <c r="E7" s="91" t="str">
        <f>NACIONAL!D7</f>
        <v>Monto Bono Esp. $ 190.180</v>
      </c>
      <c r="F7" s="91" t="str">
        <f>NACIONAL!E7</f>
        <v>Pers. Remun Liq. &gt; a $ 702.227 y Rem Bruta &lt;= $ 2.557.475</v>
      </c>
      <c r="G7" s="92" t="str">
        <f>NACIONAL!F7</f>
        <v>Monto Bono Esp. $ 94.062</v>
      </c>
      <c r="H7" s="90" t="str">
        <f>NACIONAL!G7</f>
        <v>Pers. Remun Liq. &lt;= a $ 702.227 Noviembre</v>
      </c>
      <c r="I7" s="91" t="str">
        <f>NACIONAL!H7</f>
        <v>Monto Bono Esp. $ 190.180</v>
      </c>
      <c r="J7" s="91" t="str">
        <f>NACIONAL!I7</f>
        <v>Pers. Remun Liq. &gt; a $ 702.227 y Rem Bruta &lt;= $ 2.557.475</v>
      </c>
      <c r="K7" s="92" t="str">
        <f>NACIONAL!J7</f>
        <v>Monto Bono Esp. $ 94.062</v>
      </c>
      <c r="L7" s="90" t="str">
        <f>NACIONAL!K7</f>
        <v>Pers. Remun Liq. &lt;= a $ 702.227 Noviembre</v>
      </c>
      <c r="M7" s="91" t="str">
        <f>NACIONAL!L7</f>
        <v>Monto Bono Esp. $ 190.180</v>
      </c>
      <c r="N7" s="91" t="str">
        <f>NACIONAL!M7</f>
        <v>Pers. Remun Liq. &gt; a $ 702.227 y Rem Bruta &lt;= $ 2.557.475</v>
      </c>
      <c r="O7" s="92" t="str">
        <f>NACIONAL!N7</f>
        <v>Monto Bono Esp. $ 94.062</v>
      </c>
      <c r="P7" s="90" t="str">
        <f>NACIONAL!O7</f>
        <v>Pers. Remun Liq. &lt;= a $ 702.227 Noviembre</v>
      </c>
      <c r="Q7" s="91" t="str">
        <f>NACIONAL!P7</f>
        <v>Monto Bono Esp. $ 190.180</v>
      </c>
      <c r="R7" s="91" t="str">
        <f>NACIONAL!Q7</f>
        <v>Pers. Remun Liq. &gt; a $ 702.227 y Rem Bruta &lt;= $ 2.557.475</v>
      </c>
      <c r="S7" s="92" t="str">
        <f>NACIONAL!R7</f>
        <v>Monto Bono Esp. $ 94.062</v>
      </c>
      <c r="T7" s="92" t="str">
        <f>NACIONAL!S7</f>
        <v>Pers. Remun Liq. &lt;= a $ 702.227 Noviembre</v>
      </c>
      <c r="U7" s="92" t="str">
        <f>NACIONAL!T7</f>
        <v>Monto Bono Esp. $ 190.180</v>
      </c>
      <c r="V7" s="92" t="str">
        <f>NACIONAL!U7</f>
        <v>Pers. Remun Liq. &gt; a $ 702.227 y Rem Bruta &lt;= $ 2.557.475</v>
      </c>
      <c r="W7" s="92" t="str">
        <f>NACIONAL!V7</f>
        <v>Monto Bono Esp. $ 94.062</v>
      </c>
      <c r="X7" s="94" t="s">
        <v>6</v>
      </c>
      <c r="Y7" s="95" t="s">
        <v>368</v>
      </c>
    </row>
    <row r="8" spans="1:35" s="31" customFormat="1" x14ac:dyDescent="0.2">
      <c r="A8" s="125">
        <v>10101</v>
      </c>
      <c r="B8" s="125">
        <v>14101</v>
      </c>
      <c r="C8" s="207" t="s">
        <v>240</v>
      </c>
      <c r="D8" s="136"/>
      <c r="E8" s="137">
        <f>D8*$F$24</f>
        <v>0</v>
      </c>
      <c r="F8" s="138"/>
      <c r="G8" s="144">
        <f>F8*$F$25</f>
        <v>0</v>
      </c>
      <c r="H8" s="169"/>
      <c r="I8" s="137">
        <f>H8*$F$24</f>
        <v>0</v>
      </c>
      <c r="J8" s="170"/>
      <c r="K8" s="171">
        <f>J8*$F$25</f>
        <v>0</v>
      </c>
      <c r="L8" s="319"/>
      <c r="M8" s="404">
        <f>L8*$F$24</f>
        <v>0</v>
      </c>
      <c r="N8" s="320"/>
      <c r="O8" s="408">
        <f>N8*$F$25</f>
        <v>0</v>
      </c>
      <c r="P8" s="169"/>
      <c r="Q8" s="137">
        <f>P8*$F$24</f>
        <v>0</v>
      </c>
      <c r="R8" s="170"/>
      <c r="S8" s="171">
        <f>R8*$F$25</f>
        <v>0</v>
      </c>
      <c r="T8" s="185"/>
      <c r="U8" s="137">
        <f>T8*$F$24</f>
        <v>0</v>
      </c>
      <c r="V8" s="170"/>
      <c r="W8" s="144">
        <f>V8*$F$25</f>
        <v>0</v>
      </c>
      <c r="X8" s="122">
        <f>D8+F8+H8+J8+L8+N8+P8+R8+T8+V8</f>
        <v>0</v>
      </c>
      <c r="Y8" s="114">
        <f>E8+G8+I8+K8+M8+O8+Q8+S8+U8+W8</f>
        <v>0</v>
      </c>
      <c r="Z8" s="32"/>
      <c r="AC8" s="276"/>
      <c r="AD8" s="275"/>
      <c r="AE8" s="275"/>
      <c r="AF8" s="275"/>
      <c r="AG8" s="281"/>
      <c r="AH8" s="281"/>
      <c r="AI8" s="281"/>
    </row>
    <row r="9" spans="1:35" s="31" customFormat="1" x14ac:dyDescent="0.2">
      <c r="A9" s="80">
        <v>10102</v>
      </c>
      <c r="B9" s="80">
        <v>14106</v>
      </c>
      <c r="C9" s="133" t="s">
        <v>241</v>
      </c>
      <c r="D9" s="140"/>
      <c r="E9" s="135">
        <f t="shared" ref="E9:E19" si="0">D9*$F$24</f>
        <v>0</v>
      </c>
      <c r="F9" s="128"/>
      <c r="G9" s="145">
        <f t="shared" ref="G9:G19" si="1">F9*$F$25</f>
        <v>0</v>
      </c>
      <c r="H9" s="172"/>
      <c r="I9" s="135">
        <f t="shared" ref="I9:I19" si="2">H9*$F$24</f>
        <v>0</v>
      </c>
      <c r="J9" s="167"/>
      <c r="K9" s="173">
        <f t="shared" ref="K9:K19" si="3">J9*$F$25</f>
        <v>0</v>
      </c>
      <c r="L9" s="186"/>
      <c r="M9" s="163">
        <f t="shared" ref="M9:M19" si="4">L9*$F$24</f>
        <v>0</v>
      </c>
      <c r="N9" s="159"/>
      <c r="O9" s="164">
        <f t="shared" ref="O9:O19" si="5">N9*$F$25</f>
        <v>0</v>
      </c>
      <c r="P9" s="172"/>
      <c r="Q9" s="135">
        <f t="shared" ref="Q9:Q19" si="6">P9*$F$24</f>
        <v>0</v>
      </c>
      <c r="R9" s="167"/>
      <c r="S9" s="173">
        <f t="shared" ref="S9:S19" si="7">R9*$F$25</f>
        <v>0</v>
      </c>
      <c r="T9" s="168"/>
      <c r="U9" s="135">
        <f t="shared" ref="U9:U19" si="8">T9*$F$24</f>
        <v>0</v>
      </c>
      <c r="V9" s="167"/>
      <c r="W9" s="145">
        <f t="shared" ref="W9:W19" si="9">V9*$F$25</f>
        <v>0</v>
      </c>
      <c r="X9" s="123">
        <f t="shared" ref="X9:X19" si="10">D9+F9+H9+J9+L9+N9+P9+R9+T9+V9</f>
        <v>0</v>
      </c>
      <c r="Y9" s="115">
        <f t="shared" ref="Y9:Y19" si="11">E9+G9+I9+K9+M9+O9+Q9+S9+U9+W9</f>
        <v>0</v>
      </c>
      <c r="Z9" s="32"/>
      <c r="AC9" s="276"/>
      <c r="AD9" s="275"/>
      <c r="AE9" s="275"/>
      <c r="AF9" s="275"/>
      <c r="AG9" s="281"/>
      <c r="AH9" s="281"/>
      <c r="AI9" s="281"/>
    </row>
    <row r="10" spans="1:35" s="31" customFormat="1" x14ac:dyDescent="0.2">
      <c r="A10" s="80">
        <v>10103</v>
      </c>
      <c r="B10" s="80">
        <v>14103</v>
      </c>
      <c r="C10" s="133" t="s">
        <v>242</v>
      </c>
      <c r="D10" s="140"/>
      <c r="E10" s="135">
        <f t="shared" si="0"/>
        <v>0</v>
      </c>
      <c r="F10" s="128"/>
      <c r="G10" s="145">
        <f t="shared" si="1"/>
        <v>0</v>
      </c>
      <c r="H10" s="172"/>
      <c r="I10" s="135">
        <f t="shared" si="2"/>
        <v>0</v>
      </c>
      <c r="J10" s="167"/>
      <c r="K10" s="173">
        <f t="shared" si="3"/>
        <v>0</v>
      </c>
      <c r="L10" s="186"/>
      <c r="M10" s="163">
        <f t="shared" si="4"/>
        <v>0</v>
      </c>
      <c r="N10" s="159"/>
      <c r="O10" s="164">
        <f t="shared" si="5"/>
        <v>0</v>
      </c>
      <c r="P10" s="324"/>
      <c r="Q10" s="302">
        <f t="shared" si="6"/>
        <v>0</v>
      </c>
      <c r="R10" s="325"/>
      <c r="S10" s="304">
        <f t="shared" si="7"/>
        <v>0</v>
      </c>
      <c r="T10" s="329">
        <v>25</v>
      </c>
      <c r="U10" s="302">
        <f t="shared" si="8"/>
        <v>4754500</v>
      </c>
      <c r="V10" s="325">
        <v>39</v>
      </c>
      <c r="W10" s="318">
        <f t="shared" si="9"/>
        <v>3668418</v>
      </c>
      <c r="X10" s="123">
        <f t="shared" si="10"/>
        <v>64</v>
      </c>
      <c r="Y10" s="115">
        <f t="shared" si="11"/>
        <v>8422918</v>
      </c>
      <c r="Z10" s="32"/>
      <c r="AC10" s="276"/>
      <c r="AD10" s="275"/>
      <c r="AE10" s="275"/>
      <c r="AF10" s="275"/>
      <c r="AG10" s="281"/>
      <c r="AH10" s="281"/>
      <c r="AI10" s="281"/>
    </row>
    <row r="11" spans="1:35" s="31" customFormat="1" x14ac:dyDescent="0.2">
      <c r="A11" s="80">
        <v>10104</v>
      </c>
      <c r="B11" s="80">
        <v>14104</v>
      </c>
      <c r="C11" s="133" t="s">
        <v>243</v>
      </c>
      <c r="D11" s="140"/>
      <c r="E11" s="135">
        <f t="shared" si="0"/>
        <v>0</v>
      </c>
      <c r="F11" s="128"/>
      <c r="G11" s="145">
        <f t="shared" si="1"/>
        <v>0</v>
      </c>
      <c r="H11" s="172"/>
      <c r="I11" s="135">
        <f t="shared" si="2"/>
        <v>0</v>
      </c>
      <c r="J11" s="167"/>
      <c r="K11" s="173">
        <f t="shared" si="3"/>
        <v>0</v>
      </c>
      <c r="L11" s="186"/>
      <c r="M11" s="163">
        <f t="shared" si="4"/>
        <v>0</v>
      </c>
      <c r="N11" s="159"/>
      <c r="O11" s="164">
        <f t="shared" si="5"/>
        <v>0</v>
      </c>
      <c r="P11" s="324"/>
      <c r="Q11" s="302">
        <f t="shared" si="6"/>
        <v>0</v>
      </c>
      <c r="R11" s="325"/>
      <c r="S11" s="304">
        <f t="shared" si="7"/>
        <v>0</v>
      </c>
      <c r="T11" s="168"/>
      <c r="U11" s="135">
        <f t="shared" si="8"/>
        <v>0</v>
      </c>
      <c r="V11" s="167"/>
      <c r="W11" s="145">
        <f t="shared" si="9"/>
        <v>0</v>
      </c>
      <c r="X11" s="123">
        <f t="shared" si="10"/>
        <v>0</v>
      </c>
      <c r="Y11" s="115">
        <f t="shared" si="11"/>
        <v>0</v>
      </c>
      <c r="Z11" s="32"/>
      <c r="AC11" s="276"/>
      <c r="AD11" s="275"/>
      <c r="AE11" s="275"/>
      <c r="AF11" s="275"/>
      <c r="AG11" s="281"/>
      <c r="AH11" s="281"/>
      <c r="AI11" s="281"/>
    </row>
    <row r="12" spans="1:35" s="31" customFormat="1" x14ac:dyDescent="0.2">
      <c r="A12" s="80">
        <v>10105</v>
      </c>
      <c r="B12" s="80">
        <v>14202</v>
      </c>
      <c r="C12" s="133" t="s">
        <v>244</v>
      </c>
      <c r="D12" s="140"/>
      <c r="E12" s="135">
        <f t="shared" si="0"/>
        <v>0</v>
      </c>
      <c r="F12" s="128"/>
      <c r="G12" s="145">
        <f t="shared" si="1"/>
        <v>0</v>
      </c>
      <c r="H12" s="172"/>
      <c r="I12" s="135">
        <f t="shared" si="2"/>
        <v>0</v>
      </c>
      <c r="J12" s="167"/>
      <c r="K12" s="173">
        <f t="shared" si="3"/>
        <v>0</v>
      </c>
      <c r="L12" s="186"/>
      <c r="M12" s="163">
        <f t="shared" si="4"/>
        <v>0</v>
      </c>
      <c r="N12" s="159"/>
      <c r="O12" s="164">
        <f t="shared" si="5"/>
        <v>0</v>
      </c>
      <c r="P12" s="172"/>
      <c r="Q12" s="135">
        <f t="shared" si="6"/>
        <v>0</v>
      </c>
      <c r="R12" s="167"/>
      <c r="S12" s="173">
        <f t="shared" si="7"/>
        <v>0</v>
      </c>
      <c r="T12" s="168"/>
      <c r="U12" s="135">
        <f t="shared" si="8"/>
        <v>0</v>
      </c>
      <c r="V12" s="167"/>
      <c r="W12" s="145">
        <f t="shared" si="9"/>
        <v>0</v>
      </c>
      <c r="X12" s="123">
        <f t="shared" si="10"/>
        <v>0</v>
      </c>
      <c r="Y12" s="115">
        <f t="shared" si="11"/>
        <v>0</v>
      </c>
      <c r="Z12" s="32"/>
      <c r="AC12" s="276"/>
      <c r="AD12" s="275"/>
      <c r="AE12" s="275"/>
      <c r="AF12" s="275"/>
      <c r="AG12" s="281"/>
      <c r="AH12" s="281"/>
      <c r="AI12" s="281"/>
    </row>
    <row r="13" spans="1:35" s="31" customFormat="1" x14ac:dyDescent="0.2">
      <c r="A13" s="80">
        <v>10106</v>
      </c>
      <c r="B13" s="80">
        <v>14102</v>
      </c>
      <c r="C13" s="272" t="s">
        <v>245</v>
      </c>
      <c r="D13" s="140"/>
      <c r="E13" s="135">
        <f t="shared" si="0"/>
        <v>0</v>
      </c>
      <c r="F13" s="128"/>
      <c r="G13" s="145">
        <f t="shared" si="1"/>
        <v>0</v>
      </c>
      <c r="H13" s="409">
        <v>10</v>
      </c>
      <c r="I13" s="302">
        <f t="shared" si="2"/>
        <v>1901800</v>
      </c>
      <c r="J13" s="410">
        <v>1</v>
      </c>
      <c r="K13" s="304">
        <f t="shared" si="3"/>
        <v>94062</v>
      </c>
      <c r="L13" s="186"/>
      <c r="M13" s="163">
        <f t="shared" si="4"/>
        <v>0</v>
      </c>
      <c r="N13" s="159"/>
      <c r="O13" s="164">
        <f t="shared" si="5"/>
        <v>0</v>
      </c>
      <c r="P13" s="172"/>
      <c r="Q13" s="135">
        <f t="shared" si="6"/>
        <v>0</v>
      </c>
      <c r="R13" s="167"/>
      <c r="S13" s="173">
        <f t="shared" si="7"/>
        <v>0</v>
      </c>
      <c r="T13" s="329"/>
      <c r="U13" s="302">
        <f t="shared" si="8"/>
        <v>0</v>
      </c>
      <c r="V13" s="325"/>
      <c r="W13" s="318">
        <f t="shared" si="9"/>
        <v>0</v>
      </c>
      <c r="X13" s="123">
        <f t="shared" si="10"/>
        <v>11</v>
      </c>
      <c r="Y13" s="115">
        <f t="shared" si="11"/>
        <v>1995862</v>
      </c>
      <c r="Z13" s="32"/>
      <c r="AC13" s="276"/>
      <c r="AD13" s="275"/>
      <c r="AE13" s="275"/>
      <c r="AF13" s="275"/>
      <c r="AG13" s="281"/>
      <c r="AH13" s="281"/>
      <c r="AI13" s="281"/>
    </row>
    <row r="14" spans="1:35" s="31" customFormat="1" x14ac:dyDescent="0.2">
      <c r="A14" s="80">
        <v>10107</v>
      </c>
      <c r="B14" s="80">
        <v>14105</v>
      </c>
      <c r="C14" s="133" t="s">
        <v>246</v>
      </c>
      <c r="D14" s="140"/>
      <c r="E14" s="135">
        <f t="shared" si="0"/>
        <v>0</v>
      </c>
      <c r="F14" s="128"/>
      <c r="G14" s="145">
        <f t="shared" si="1"/>
        <v>0</v>
      </c>
      <c r="H14" s="172"/>
      <c r="I14" s="135">
        <f t="shared" si="2"/>
        <v>0</v>
      </c>
      <c r="J14" s="167"/>
      <c r="K14" s="173">
        <f t="shared" si="3"/>
        <v>0</v>
      </c>
      <c r="L14" s="186"/>
      <c r="M14" s="163">
        <f t="shared" si="4"/>
        <v>0</v>
      </c>
      <c r="N14" s="159"/>
      <c r="O14" s="164">
        <f t="shared" si="5"/>
        <v>0</v>
      </c>
      <c r="P14" s="172"/>
      <c r="Q14" s="135">
        <f t="shared" si="6"/>
        <v>0</v>
      </c>
      <c r="R14" s="167"/>
      <c r="S14" s="173">
        <f t="shared" si="7"/>
        <v>0</v>
      </c>
      <c r="T14" s="168"/>
      <c r="U14" s="135">
        <f t="shared" si="8"/>
        <v>0</v>
      </c>
      <c r="V14" s="167"/>
      <c r="W14" s="145">
        <f t="shared" si="9"/>
        <v>0</v>
      </c>
      <c r="X14" s="123">
        <f t="shared" si="10"/>
        <v>0</v>
      </c>
      <c r="Y14" s="115">
        <f t="shared" si="11"/>
        <v>0</v>
      </c>
      <c r="Z14" s="32"/>
      <c r="AC14" s="276"/>
      <c r="AD14" s="275"/>
      <c r="AE14" s="275"/>
      <c r="AF14" s="275"/>
      <c r="AG14" s="281"/>
      <c r="AH14" s="281"/>
      <c r="AI14" s="281"/>
    </row>
    <row r="15" spans="1:35" s="31" customFormat="1" x14ac:dyDescent="0.2">
      <c r="A15" s="80">
        <v>10108</v>
      </c>
      <c r="B15" s="80">
        <v>14108</v>
      </c>
      <c r="C15" s="133" t="s">
        <v>247</v>
      </c>
      <c r="D15" s="140"/>
      <c r="E15" s="135">
        <f t="shared" si="0"/>
        <v>0</v>
      </c>
      <c r="F15" s="128"/>
      <c r="G15" s="145">
        <f t="shared" si="1"/>
        <v>0</v>
      </c>
      <c r="H15" s="172"/>
      <c r="I15" s="135">
        <f t="shared" si="2"/>
        <v>0</v>
      </c>
      <c r="J15" s="167"/>
      <c r="K15" s="173">
        <f t="shared" si="3"/>
        <v>0</v>
      </c>
      <c r="L15" s="186"/>
      <c r="M15" s="163">
        <f t="shared" si="4"/>
        <v>0</v>
      </c>
      <c r="N15" s="159"/>
      <c r="O15" s="164">
        <f t="shared" si="5"/>
        <v>0</v>
      </c>
      <c r="P15" s="172"/>
      <c r="Q15" s="135">
        <f t="shared" si="6"/>
        <v>0</v>
      </c>
      <c r="R15" s="167"/>
      <c r="S15" s="173">
        <f t="shared" si="7"/>
        <v>0</v>
      </c>
      <c r="T15" s="168"/>
      <c r="U15" s="135">
        <f t="shared" si="8"/>
        <v>0</v>
      </c>
      <c r="V15" s="167"/>
      <c r="W15" s="145">
        <f t="shared" si="9"/>
        <v>0</v>
      </c>
      <c r="X15" s="123">
        <f t="shared" si="10"/>
        <v>0</v>
      </c>
      <c r="Y15" s="115">
        <f t="shared" si="11"/>
        <v>0</v>
      </c>
      <c r="Z15" s="32"/>
      <c r="AC15" s="276"/>
      <c r="AD15" s="275"/>
      <c r="AE15" s="275"/>
      <c r="AF15" s="275"/>
      <c r="AG15" s="281"/>
      <c r="AH15" s="281"/>
      <c r="AI15" s="281"/>
    </row>
    <row r="16" spans="1:35" s="31" customFormat="1" x14ac:dyDescent="0.2">
      <c r="A16" s="80">
        <v>10109</v>
      </c>
      <c r="B16" s="80">
        <v>14201</v>
      </c>
      <c r="C16" s="133" t="s">
        <v>248</v>
      </c>
      <c r="D16" s="140"/>
      <c r="E16" s="135">
        <f t="shared" si="0"/>
        <v>0</v>
      </c>
      <c r="F16" s="128"/>
      <c r="G16" s="145">
        <f t="shared" si="1"/>
        <v>0</v>
      </c>
      <c r="H16" s="172"/>
      <c r="I16" s="135">
        <f t="shared" si="2"/>
        <v>0</v>
      </c>
      <c r="J16" s="167"/>
      <c r="K16" s="173">
        <f t="shared" si="3"/>
        <v>0</v>
      </c>
      <c r="L16" s="186"/>
      <c r="M16" s="163">
        <f t="shared" si="4"/>
        <v>0</v>
      </c>
      <c r="N16" s="159"/>
      <c r="O16" s="164">
        <f t="shared" si="5"/>
        <v>0</v>
      </c>
      <c r="P16" s="324"/>
      <c r="Q16" s="302">
        <f t="shared" si="6"/>
        <v>0</v>
      </c>
      <c r="R16" s="325"/>
      <c r="S16" s="304">
        <f t="shared" si="7"/>
        <v>0</v>
      </c>
      <c r="T16" s="329"/>
      <c r="U16" s="302">
        <f t="shared" si="8"/>
        <v>0</v>
      </c>
      <c r="V16" s="325"/>
      <c r="W16" s="318">
        <f t="shared" si="9"/>
        <v>0</v>
      </c>
      <c r="X16" s="123">
        <f t="shared" si="10"/>
        <v>0</v>
      </c>
      <c r="Y16" s="115">
        <f t="shared" si="11"/>
        <v>0</v>
      </c>
      <c r="Z16" s="32"/>
      <c r="AC16" s="276"/>
      <c r="AD16" s="275"/>
      <c r="AE16" s="275"/>
      <c r="AF16" s="275"/>
      <c r="AG16" s="281"/>
      <c r="AH16" s="281"/>
      <c r="AI16" s="281"/>
    </row>
    <row r="17" spans="1:35" s="31" customFormat="1" x14ac:dyDescent="0.2">
      <c r="A17" s="80">
        <v>10110</v>
      </c>
      <c r="B17" s="80">
        <v>14107</v>
      </c>
      <c r="C17" s="133" t="s">
        <v>249</v>
      </c>
      <c r="D17" s="140"/>
      <c r="E17" s="135">
        <f t="shared" si="0"/>
        <v>0</v>
      </c>
      <c r="F17" s="128"/>
      <c r="G17" s="145">
        <f t="shared" si="1"/>
        <v>0</v>
      </c>
      <c r="H17" s="172"/>
      <c r="I17" s="135">
        <f t="shared" si="2"/>
        <v>0</v>
      </c>
      <c r="J17" s="167"/>
      <c r="K17" s="173">
        <f t="shared" si="3"/>
        <v>0</v>
      </c>
      <c r="L17" s="186"/>
      <c r="M17" s="163">
        <f t="shared" si="4"/>
        <v>0</v>
      </c>
      <c r="N17" s="159"/>
      <c r="O17" s="164">
        <f t="shared" si="5"/>
        <v>0</v>
      </c>
      <c r="P17" s="324"/>
      <c r="Q17" s="302">
        <f t="shared" si="6"/>
        <v>0</v>
      </c>
      <c r="R17" s="325"/>
      <c r="S17" s="304">
        <f t="shared" si="7"/>
        <v>0</v>
      </c>
      <c r="T17" s="168"/>
      <c r="U17" s="135">
        <f t="shared" si="8"/>
        <v>0</v>
      </c>
      <c r="V17" s="167"/>
      <c r="W17" s="145">
        <f t="shared" si="9"/>
        <v>0</v>
      </c>
      <c r="X17" s="123">
        <f t="shared" si="10"/>
        <v>0</v>
      </c>
      <c r="Y17" s="115">
        <f t="shared" si="11"/>
        <v>0</v>
      </c>
      <c r="Z17" s="32"/>
      <c r="AC17" s="276"/>
      <c r="AD17" s="275"/>
      <c r="AE17" s="275"/>
      <c r="AF17" s="275"/>
      <c r="AG17" s="281"/>
      <c r="AH17" s="281"/>
      <c r="AI17" s="281"/>
    </row>
    <row r="18" spans="1:35" s="31" customFormat="1" x14ac:dyDescent="0.2">
      <c r="A18" s="80">
        <v>10111</v>
      </c>
      <c r="B18" s="80">
        <v>14204</v>
      </c>
      <c r="C18" s="133" t="s">
        <v>250</v>
      </c>
      <c r="D18" s="140"/>
      <c r="E18" s="135">
        <f t="shared" si="0"/>
        <v>0</v>
      </c>
      <c r="F18" s="128"/>
      <c r="G18" s="145">
        <f t="shared" si="1"/>
        <v>0</v>
      </c>
      <c r="H18" s="172"/>
      <c r="I18" s="135">
        <f t="shared" si="2"/>
        <v>0</v>
      </c>
      <c r="J18" s="167"/>
      <c r="K18" s="173">
        <f t="shared" si="3"/>
        <v>0</v>
      </c>
      <c r="L18" s="186"/>
      <c r="M18" s="163">
        <f t="shared" si="4"/>
        <v>0</v>
      </c>
      <c r="N18" s="159"/>
      <c r="O18" s="164">
        <f t="shared" si="5"/>
        <v>0</v>
      </c>
      <c r="P18" s="172"/>
      <c r="Q18" s="135">
        <f t="shared" si="6"/>
        <v>0</v>
      </c>
      <c r="R18" s="167"/>
      <c r="S18" s="173">
        <f t="shared" si="7"/>
        <v>0</v>
      </c>
      <c r="T18" s="168">
        <v>12</v>
      </c>
      <c r="U18" s="135">
        <f t="shared" si="8"/>
        <v>2282160</v>
      </c>
      <c r="V18" s="167">
        <v>1</v>
      </c>
      <c r="W18" s="145">
        <f t="shared" si="9"/>
        <v>94062</v>
      </c>
      <c r="X18" s="123">
        <f t="shared" si="10"/>
        <v>13</v>
      </c>
      <c r="Y18" s="115">
        <f t="shared" si="11"/>
        <v>2376222</v>
      </c>
      <c r="Z18" s="32"/>
      <c r="AC18" s="276"/>
      <c r="AD18" s="275"/>
      <c r="AE18" s="275"/>
      <c r="AF18" s="275"/>
      <c r="AG18" s="281"/>
      <c r="AH18" s="281"/>
      <c r="AI18" s="281"/>
    </row>
    <row r="19" spans="1:35" s="31" customFormat="1" ht="13.5" thickBot="1" x14ac:dyDescent="0.25">
      <c r="A19" s="80">
        <v>10112</v>
      </c>
      <c r="B19" s="80">
        <v>14203</v>
      </c>
      <c r="C19" s="133" t="s">
        <v>251</v>
      </c>
      <c r="D19" s="141"/>
      <c r="E19" s="142">
        <f t="shared" si="0"/>
        <v>0</v>
      </c>
      <c r="F19" s="143"/>
      <c r="G19" s="146">
        <f t="shared" si="1"/>
        <v>0</v>
      </c>
      <c r="H19" s="182"/>
      <c r="I19" s="142">
        <f t="shared" si="2"/>
        <v>0</v>
      </c>
      <c r="J19" s="183"/>
      <c r="K19" s="193">
        <f t="shared" si="3"/>
        <v>0</v>
      </c>
      <c r="L19" s="187"/>
      <c r="M19" s="179">
        <f t="shared" si="4"/>
        <v>0</v>
      </c>
      <c r="N19" s="184"/>
      <c r="O19" s="189">
        <f t="shared" si="5"/>
        <v>0</v>
      </c>
      <c r="P19" s="182"/>
      <c r="Q19" s="142">
        <f t="shared" si="6"/>
        <v>0</v>
      </c>
      <c r="R19" s="183"/>
      <c r="S19" s="193">
        <f t="shared" si="7"/>
        <v>0</v>
      </c>
      <c r="T19" s="200"/>
      <c r="U19" s="142">
        <f t="shared" si="8"/>
        <v>0</v>
      </c>
      <c r="V19" s="183"/>
      <c r="W19" s="146">
        <f t="shared" si="9"/>
        <v>0</v>
      </c>
      <c r="X19" s="124">
        <f t="shared" si="10"/>
        <v>0</v>
      </c>
      <c r="Y19" s="117">
        <f t="shared" si="11"/>
        <v>0</v>
      </c>
      <c r="Z19" s="32"/>
      <c r="AC19" s="276"/>
      <c r="AD19" s="275"/>
      <c r="AE19" s="275"/>
      <c r="AF19" s="275"/>
      <c r="AG19" s="281"/>
      <c r="AH19" s="281"/>
      <c r="AI19" s="281"/>
    </row>
    <row r="20" spans="1:35" s="31" customFormat="1" ht="13.5" thickBot="1" x14ac:dyDescent="0.25">
      <c r="A20" s="428" t="s">
        <v>18</v>
      </c>
      <c r="B20" s="429"/>
      <c r="C20" s="429"/>
      <c r="D20" s="99">
        <f>SUM(D8:D19)</f>
        <v>0</v>
      </c>
      <c r="E20" s="99">
        <f t="shared" ref="E20:Y20" si="12">SUM(E8:E19)</f>
        <v>0</v>
      </c>
      <c r="F20" s="99">
        <f t="shared" si="12"/>
        <v>0</v>
      </c>
      <c r="G20" s="99">
        <f t="shared" si="12"/>
        <v>0</v>
      </c>
      <c r="H20" s="99">
        <f t="shared" si="12"/>
        <v>10</v>
      </c>
      <c r="I20" s="99">
        <f t="shared" si="12"/>
        <v>1901800</v>
      </c>
      <c r="J20" s="99">
        <f t="shared" si="12"/>
        <v>1</v>
      </c>
      <c r="K20" s="99">
        <f t="shared" si="12"/>
        <v>94062</v>
      </c>
      <c r="L20" s="99">
        <f t="shared" si="12"/>
        <v>0</v>
      </c>
      <c r="M20" s="99">
        <f t="shared" si="12"/>
        <v>0</v>
      </c>
      <c r="N20" s="99">
        <f t="shared" si="12"/>
        <v>0</v>
      </c>
      <c r="O20" s="99">
        <f t="shared" si="12"/>
        <v>0</v>
      </c>
      <c r="P20" s="99">
        <f t="shared" si="12"/>
        <v>0</v>
      </c>
      <c r="Q20" s="99">
        <f t="shared" si="12"/>
        <v>0</v>
      </c>
      <c r="R20" s="99">
        <f t="shared" si="12"/>
        <v>0</v>
      </c>
      <c r="S20" s="99">
        <f t="shared" si="12"/>
        <v>0</v>
      </c>
      <c r="T20" s="99">
        <f t="shared" si="12"/>
        <v>37</v>
      </c>
      <c r="U20" s="99">
        <f t="shared" si="12"/>
        <v>7036660</v>
      </c>
      <c r="V20" s="99">
        <f t="shared" si="12"/>
        <v>40</v>
      </c>
      <c r="W20" s="99">
        <f t="shared" si="12"/>
        <v>3762480</v>
      </c>
      <c r="X20" s="99">
        <f t="shared" si="12"/>
        <v>88</v>
      </c>
      <c r="Y20" s="99">
        <f t="shared" si="12"/>
        <v>12795002</v>
      </c>
    </row>
    <row r="24" spans="1:35" x14ac:dyDescent="0.2">
      <c r="E24" s="21" t="s">
        <v>369</v>
      </c>
      <c r="F24" s="22">
        <v>190180</v>
      </c>
    </row>
    <row r="25" spans="1:35" x14ac:dyDescent="0.2">
      <c r="E25" s="21" t="s">
        <v>370</v>
      </c>
      <c r="F25" s="22">
        <v>94062</v>
      </c>
    </row>
    <row r="27" spans="1:35" ht="6" customHeight="1" x14ac:dyDescent="0.2"/>
  </sheetData>
  <mergeCells count="13">
    <mergeCell ref="X6:Y6"/>
    <mergeCell ref="A20:C20"/>
    <mergeCell ref="B6:B7"/>
    <mergeCell ref="A1:Y1"/>
    <mergeCell ref="A2:Y2"/>
    <mergeCell ref="A4:Y4"/>
    <mergeCell ref="A6:A7"/>
    <mergeCell ref="C6:C7"/>
    <mergeCell ref="D6:G6"/>
    <mergeCell ref="H6:K6"/>
    <mergeCell ref="L6:O6"/>
    <mergeCell ref="P6:S6"/>
    <mergeCell ref="T6:W6"/>
  </mergeCells>
  <pageMargins left="0.70866141732283472" right="0.70866141732283472" top="0.74803149606299213" bottom="0.74803149606299213" header="0.31496062992125984" footer="0.31496062992125984"/>
  <pageSetup paperSize="14" scale="46" orientation="landscape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17"/>
  <sheetViews>
    <sheetView topLeftCell="E1" zoomScale="130" zoomScaleNormal="130" workbookViewId="0">
      <selection activeCell="O21" sqref="O21"/>
    </sheetView>
  </sheetViews>
  <sheetFormatPr baseColWidth="10" defaultRowHeight="12.75" x14ac:dyDescent="0.2"/>
  <cols>
    <col min="1" max="1" width="9.140625" customWidth="1"/>
    <col min="2" max="2" width="14.85546875" customWidth="1"/>
    <col min="3" max="3" width="15.140625" customWidth="1"/>
    <col min="4" max="4" width="11.5703125" customWidth="1"/>
    <col min="5" max="5" width="15" customWidth="1"/>
    <col min="6" max="6" width="11.5703125" customWidth="1"/>
    <col min="7" max="7" width="15" customWidth="1"/>
    <col min="8" max="8" width="11.5703125" customWidth="1"/>
    <col min="9" max="9" width="13.7109375" customWidth="1"/>
    <col min="10" max="10" width="11.5703125" customWidth="1"/>
    <col min="11" max="11" width="13.7109375" customWidth="1"/>
    <col min="12" max="12" width="11.5703125" customWidth="1"/>
    <col min="13" max="13" width="12.28515625" customWidth="1"/>
    <col min="14" max="16" width="11.5703125" customWidth="1"/>
    <col min="17" max="17" width="13.7109375" customWidth="1"/>
    <col min="18" max="18" width="11.5703125" customWidth="1"/>
    <col min="19" max="19" width="12.28515625" customWidth="1"/>
    <col min="20" max="20" width="11.5703125" customWidth="1"/>
    <col min="21" max="21" width="13.7109375" customWidth="1"/>
    <col min="22" max="22" width="12.7109375" customWidth="1"/>
    <col min="23" max="23" width="13.7109375" customWidth="1"/>
    <col min="24" max="24" width="11.5703125" customWidth="1"/>
    <col min="25" max="25" width="15" customWidth="1"/>
  </cols>
  <sheetData>
    <row r="1" spans="1:36" ht="18" x14ac:dyDescent="0.25">
      <c r="A1" s="437" t="str">
        <f>NACIONAL!A1</f>
        <v>REZAGADO BONO ESPECIAL 2019</v>
      </c>
      <c r="B1" s="437"/>
      <c r="C1" s="437"/>
      <c r="D1" s="437"/>
      <c r="E1" s="437"/>
      <c r="F1" s="437"/>
      <c r="G1" s="437"/>
      <c r="H1" s="437"/>
      <c r="I1" s="437"/>
      <c r="J1" s="437"/>
      <c r="K1" s="437"/>
      <c r="L1" s="437"/>
      <c r="M1" s="437"/>
      <c r="N1" s="437"/>
      <c r="O1" s="437"/>
      <c r="P1" s="437"/>
      <c r="Q1" s="437"/>
      <c r="R1" s="437"/>
      <c r="S1" s="437"/>
      <c r="T1" s="437"/>
      <c r="U1" s="437"/>
      <c r="V1" s="437"/>
      <c r="W1" s="437"/>
      <c r="X1" s="437"/>
      <c r="Y1" s="437"/>
    </row>
    <row r="2" spans="1:36" ht="18" x14ac:dyDescent="0.25">
      <c r="A2" s="437" t="str">
        <f>NACIONAL!A2</f>
        <v>Ley Nº 21.196 Artículo 76º</v>
      </c>
      <c r="B2" s="437"/>
      <c r="C2" s="437"/>
      <c r="D2" s="437"/>
      <c r="E2" s="437"/>
      <c r="F2" s="437"/>
      <c r="G2" s="437"/>
      <c r="H2" s="437"/>
      <c r="I2" s="437"/>
      <c r="J2" s="437"/>
      <c r="K2" s="437"/>
      <c r="L2" s="437"/>
      <c r="M2" s="437"/>
      <c r="N2" s="437"/>
      <c r="O2" s="437"/>
      <c r="P2" s="437"/>
      <c r="Q2" s="437"/>
      <c r="R2" s="437"/>
      <c r="S2" s="437"/>
      <c r="T2" s="437"/>
      <c r="U2" s="437"/>
      <c r="V2" s="437"/>
      <c r="W2" s="437"/>
      <c r="X2" s="437"/>
      <c r="Y2" s="437"/>
    </row>
    <row r="3" spans="1:36" x14ac:dyDescent="0.2">
      <c r="A3" s="23"/>
      <c r="B3" s="23"/>
      <c r="C3" s="23"/>
    </row>
    <row r="4" spans="1:36" ht="18" x14ac:dyDescent="0.25">
      <c r="A4" s="437" t="s">
        <v>396</v>
      </c>
      <c r="B4" s="437"/>
      <c r="C4" s="437"/>
      <c r="D4" s="437"/>
      <c r="E4" s="437"/>
      <c r="F4" s="437"/>
      <c r="G4" s="437"/>
      <c r="H4" s="437"/>
      <c r="I4" s="437"/>
      <c r="J4" s="437"/>
      <c r="K4" s="437"/>
      <c r="L4" s="437"/>
      <c r="M4" s="437"/>
      <c r="N4" s="437"/>
      <c r="O4" s="437"/>
      <c r="P4" s="437"/>
      <c r="Q4" s="437"/>
      <c r="R4" s="437"/>
      <c r="S4" s="437"/>
      <c r="T4" s="437"/>
      <c r="U4" s="437"/>
      <c r="V4" s="437"/>
      <c r="W4" s="437"/>
      <c r="X4" s="437"/>
      <c r="Y4" s="437"/>
    </row>
    <row r="5" spans="1:36" ht="13.5" thickBot="1" x14ac:dyDescent="0.25">
      <c r="A5" s="23"/>
      <c r="B5" s="23"/>
      <c r="C5" s="23"/>
    </row>
    <row r="6" spans="1:36" s="34" customFormat="1" ht="15.75" customHeight="1" thickBot="1" x14ac:dyDescent="0.25">
      <c r="A6" s="458" t="s">
        <v>0</v>
      </c>
      <c r="B6" s="460" t="s">
        <v>405</v>
      </c>
      <c r="C6" s="467" t="s">
        <v>1</v>
      </c>
      <c r="D6" s="431" t="s">
        <v>2</v>
      </c>
      <c r="E6" s="432"/>
      <c r="F6" s="432"/>
      <c r="G6" s="433"/>
      <c r="H6" s="434" t="s">
        <v>3</v>
      </c>
      <c r="I6" s="435"/>
      <c r="J6" s="435"/>
      <c r="K6" s="436"/>
      <c r="L6" s="438" t="s">
        <v>4</v>
      </c>
      <c r="M6" s="439"/>
      <c r="N6" s="439"/>
      <c r="O6" s="440"/>
      <c r="P6" s="441" t="s">
        <v>5</v>
      </c>
      <c r="Q6" s="442"/>
      <c r="R6" s="442"/>
      <c r="S6" s="443"/>
      <c r="T6" s="450" t="s">
        <v>731</v>
      </c>
      <c r="U6" s="451"/>
      <c r="V6" s="451"/>
      <c r="W6" s="452"/>
      <c r="X6" s="444" t="s">
        <v>355</v>
      </c>
      <c r="Y6" s="445"/>
    </row>
    <row r="7" spans="1:36" s="31" customFormat="1" ht="118.5" customHeight="1" thickBot="1" x14ac:dyDescent="0.25">
      <c r="A7" s="459"/>
      <c r="B7" s="461"/>
      <c r="C7" s="468"/>
      <c r="D7" s="90" t="str">
        <f>NACIONAL!C7</f>
        <v>Pers. Remun Liq. &lt;= a $ 702.227 Noviembre</v>
      </c>
      <c r="E7" s="91" t="str">
        <f>NACIONAL!D7</f>
        <v>Monto Bono Esp. $ 190.180</v>
      </c>
      <c r="F7" s="91" t="str">
        <f>NACIONAL!E7</f>
        <v>Pers. Remun Liq. &gt; a $ 702.227 y Rem Bruta &lt;= $ 2.557.475</v>
      </c>
      <c r="G7" s="92" t="str">
        <f>NACIONAL!F7</f>
        <v>Monto Bono Esp. $ 94.062</v>
      </c>
      <c r="H7" s="248" t="str">
        <f>NACIONAL!G7</f>
        <v>Pers. Remun Liq. &lt;= a $ 702.227 Noviembre</v>
      </c>
      <c r="I7" s="91" t="str">
        <f>NACIONAL!H7</f>
        <v>Monto Bono Esp. $ 190.180</v>
      </c>
      <c r="J7" s="91" t="str">
        <f>NACIONAL!I7</f>
        <v>Pers. Remun Liq. &gt; a $ 702.227 y Rem Bruta &lt;= $ 2.557.475</v>
      </c>
      <c r="K7" s="93" t="str">
        <f>NACIONAL!J7</f>
        <v>Monto Bono Esp. $ 94.062</v>
      </c>
      <c r="L7" s="90" t="str">
        <f>NACIONAL!K7</f>
        <v>Pers. Remun Liq. &lt;= a $ 702.227 Noviembre</v>
      </c>
      <c r="M7" s="91" t="str">
        <f>NACIONAL!L7</f>
        <v>Monto Bono Esp. $ 190.180</v>
      </c>
      <c r="N7" s="91" t="str">
        <f>NACIONAL!M7</f>
        <v>Pers. Remun Liq. &gt; a $ 702.227 y Rem Bruta &lt;= $ 2.557.475</v>
      </c>
      <c r="O7" s="92" t="str">
        <f>NACIONAL!N7</f>
        <v>Monto Bono Esp. $ 94.062</v>
      </c>
      <c r="P7" s="248" t="str">
        <f>NACIONAL!O7</f>
        <v>Pers. Remun Liq. &lt;= a $ 702.227 Noviembre</v>
      </c>
      <c r="Q7" s="91" t="str">
        <f>NACIONAL!P7</f>
        <v>Monto Bono Esp. $ 190.180</v>
      </c>
      <c r="R7" s="91" t="str">
        <f>NACIONAL!Q7</f>
        <v>Pers. Remun Liq. &gt; a $ 702.227 y Rem Bruta &lt;= $ 2.557.475</v>
      </c>
      <c r="S7" s="93" t="str">
        <f>NACIONAL!R7</f>
        <v>Monto Bono Esp. $ 94.062</v>
      </c>
      <c r="T7" s="93" t="str">
        <f>NACIONAL!S7</f>
        <v>Pers. Remun Liq. &lt;= a $ 702.227 Noviembre</v>
      </c>
      <c r="U7" s="93" t="str">
        <f>NACIONAL!T7</f>
        <v>Monto Bono Esp. $ 190.180</v>
      </c>
      <c r="V7" s="93" t="str">
        <f>NACIONAL!U7</f>
        <v>Pers. Remun Liq. &gt; a $ 702.227 y Rem Bruta &lt;= $ 2.557.475</v>
      </c>
      <c r="W7" s="93" t="str">
        <f>NACIONAL!V7</f>
        <v>Monto Bono Esp. $ 94.062</v>
      </c>
      <c r="X7" s="94" t="s">
        <v>6</v>
      </c>
      <c r="Y7" s="95" t="s">
        <v>368</v>
      </c>
    </row>
    <row r="8" spans="1:36" s="31" customFormat="1" x14ac:dyDescent="0.2">
      <c r="A8" s="241">
        <v>1101</v>
      </c>
      <c r="B8" s="242">
        <v>15101</v>
      </c>
      <c r="C8" s="243" t="s">
        <v>7</v>
      </c>
      <c r="D8" s="481"/>
      <c r="E8" s="482">
        <f>D8*$E$16</f>
        <v>0</v>
      </c>
      <c r="F8" s="483"/>
      <c r="G8" s="484">
        <f>F8*$E$17</f>
        <v>0</v>
      </c>
      <c r="H8" s="185"/>
      <c r="I8" s="103">
        <f>H8*$E$16</f>
        <v>0</v>
      </c>
      <c r="J8" s="170"/>
      <c r="K8" s="249">
        <f>J8*$E$17</f>
        <v>0</v>
      </c>
      <c r="L8" s="102"/>
      <c r="M8" s="103">
        <f>L8*$E$16</f>
        <v>0</v>
      </c>
      <c r="N8" s="104"/>
      <c r="O8" s="114">
        <f>N8*$E$17</f>
        <v>0</v>
      </c>
      <c r="P8" s="487"/>
      <c r="Q8" s="310">
        <f>P8*$E$16</f>
        <v>0</v>
      </c>
      <c r="R8" s="483"/>
      <c r="S8" s="398">
        <f>R8*$E$17</f>
        <v>0</v>
      </c>
      <c r="T8" s="169"/>
      <c r="U8" s="113">
        <f>T8*$E$16</f>
        <v>0</v>
      </c>
      <c r="V8" s="170"/>
      <c r="W8" s="114">
        <f>V8*$E$17</f>
        <v>0</v>
      </c>
      <c r="X8" s="190">
        <f>D8+F8+H8+J8+L8+N8+P8+R8+T8+V8</f>
        <v>0</v>
      </c>
      <c r="Y8" s="114">
        <f>E8+G8+I8+K8+M8+O8+Q8+S8+U8+W8</f>
        <v>0</v>
      </c>
      <c r="Z8" s="32"/>
      <c r="AA8" s="275"/>
      <c r="AB8" s="275"/>
      <c r="AC8" s="275"/>
      <c r="AD8" s="275"/>
      <c r="AE8" s="275"/>
      <c r="AF8" s="275"/>
      <c r="AG8" s="281"/>
      <c r="AH8" s="281"/>
      <c r="AI8" s="282"/>
      <c r="AJ8" s="276"/>
    </row>
    <row r="9" spans="1:36" s="31" customFormat="1" x14ac:dyDescent="0.2">
      <c r="A9" s="244">
        <v>1106</v>
      </c>
      <c r="B9" s="55">
        <v>15102</v>
      </c>
      <c r="C9" s="245" t="s">
        <v>8</v>
      </c>
      <c r="D9" s="293"/>
      <c r="E9" s="411">
        <f t="shared" ref="E9:E11" si="0">D9*$E$16</f>
        <v>0</v>
      </c>
      <c r="F9" s="294"/>
      <c r="G9" s="485">
        <f t="shared" ref="G9:G11" si="1">F9*$E$17</f>
        <v>0</v>
      </c>
      <c r="H9" s="168"/>
      <c r="I9" s="100">
        <f t="shared" ref="I9:I11" si="2">H9*$E$16</f>
        <v>0</v>
      </c>
      <c r="J9" s="167"/>
      <c r="K9" s="246">
        <f t="shared" ref="K9:K11" si="3">J9*$E$17</f>
        <v>0</v>
      </c>
      <c r="L9" s="293"/>
      <c r="M9" s="411">
        <f t="shared" ref="M9:M11" si="4">L9*$E$16</f>
        <v>0</v>
      </c>
      <c r="N9" s="294"/>
      <c r="O9" s="177">
        <f t="shared" ref="O9:O11" si="5">N9*$E$17</f>
        <v>0</v>
      </c>
      <c r="P9" s="488"/>
      <c r="Q9" s="163">
        <f t="shared" ref="Q9:Q11" si="6">P9*$E$16</f>
        <v>0</v>
      </c>
      <c r="R9" s="294"/>
      <c r="S9" s="164">
        <f t="shared" ref="S9:S11" si="7">R9*$E$17</f>
        <v>0</v>
      </c>
      <c r="T9" s="324"/>
      <c r="U9" s="302">
        <f t="shared" ref="U9:U11" si="8">T9*$E$16</f>
        <v>0</v>
      </c>
      <c r="V9" s="167"/>
      <c r="W9" s="115">
        <f t="shared" ref="W9:W11" si="9">V9*$E$17</f>
        <v>0</v>
      </c>
      <c r="X9" s="121">
        <f t="shared" ref="X9:X11" si="10">D9+F9+H9+J9+L9+N9+P9+R9+T9+V9</f>
        <v>0</v>
      </c>
      <c r="Y9" s="115">
        <f t="shared" ref="Y9:Y11" si="11">E9+G9+I9+K9+M9+O9+Q9+S9+U9+W9</f>
        <v>0</v>
      </c>
      <c r="Z9" s="32"/>
      <c r="AA9" s="275"/>
      <c r="AB9" s="275"/>
      <c r="AC9" s="275"/>
      <c r="AD9" s="275"/>
      <c r="AE9" s="275"/>
      <c r="AF9" s="275"/>
      <c r="AG9" s="281"/>
      <c r="AH9" s="281"/>
      <c r="AI9" s="282"/>
      <c r="AJ9" s="276"/>
    </row>
    <row r="10" spans="1:36" s="31" customFormat="1" x14ac:dyDescent="0.2">
      <c r="A10" s="244">
        <v>1301</v>
      </c>
      <c r="B10" s="55">
        <v>15201</v>
      </c>
      <c r="C10" s="247" t="s">
        <v>16</v>
      </c>
      <c r="D10" s="293">
        <v>0</v>
      </c>
      <c r="E10" s="411">
        <f t="shared" si="0"/>
        <v>0</v>
      </c>
      <c r="F10" s="294">
        <v>0</v>
      </c>
      <c r="G10" s="485">
        <f t="shared" si="1"/>
        <v>0</v>
      </c>
      <c r="H10" s="168"/>
      <c r="I10" s="100">
        <f t="shared" si="2"/>
        <v>0</v>
      </c>
      <c r="J10" s="167"/>
      <c r="K10" s="246">
        <f t="shared" si="3"/>
        <v>0</v>
      </c>
      <c r="L10" s="293"/>
      <c r="M10" s="411">
        <f t="shared" si="4"/>
        <v>0</v>
      </c>
      <c r="N10" s="294"/>
      <c r="O10" s="177">
        <f t="shared" si="5"/>
        <v>0</v>
      </c>
      <c r="P10" s="488"/>
      <c r="Q10" s="163">
        <f t="shared" si="6"/>
        <v>0</v>
      </c>
      <c r="R10" s="294"/>
      <c r="S10" s="164">
        <f t="shared" si="7"/>
        <v>0</v>
      </c>
      <c r="T10" s="324"/>
      <c r="U10" s="302">
        <f t="shared" si="8"/>
        <v>0</v>
      </c>
      <c r="V10" s="325"/>
      <c r="W10" s="304">
        <f t="shared" si="9"/>
        <v>0</v>
      </c>
      <c r="X10" s="121">
        <f t="shared" si="10"/>
        <v>0</v>
      </c>
      <c r="Y10" s="115">
        <f t="shared" si="11"/>
        <v>0</v>
      </c>
      <c r="Z10" s="32"/>
      <c r="AA10" s="275"/>
      <c r="AB10" s="275"/>
      <c r="AC10" s="275"/>
      <c r="AD10" s="280"/>
      <c r="AE10" s="280"/>
      <c r="AF10" s="280"/>
      <c r="AG10" s="280"/>
      <c r="AH10" s="280"/>
      <c r="AI10" s="280"/>
      <c r="AJ10" s="276"/>
    </row>
    <row r="11" spans="1:36" s="31" customFormat="1" ht="13.5" thickBot="1" x14ac:dyDescent="0.25">
      <c r="A11" s="244">
        <v>1302</v>
      </c>
      <c r="B11" s="56">
        <v>15202</v>
      </c>
      <c r="C11" s="247" t="s">
        <v>17</v>
      </c>
      <c r="D11" s="295">
        <v>0</v>
      </c>
      <c r="E11" s="412">
        <f t="shared" si="0"/>
        <v>0</v>
      </c>
      <c r="F11" s="296">
        <v>0</v>
      </c>
      <c r="G11" s="486">
        <f t="shared" si="1"/>
        <v>0</v>
      </c>
      <c r="H11" s="200"/>
      <c r="I11" s="108">
        <f t="shared" si="2"/>
        <v>0</v>
      </c>
      <c r="J11" s="183"/>
      <c r="K11" s="250">
        <f t="shared" si="3"/>
        <v>0</v>
      </c>
      <c r="L11" s="295"/>
      <c r="M11" s="412">
        <f t="shared" si="4"/>
        <v>0</v>
      </c>
      <c r="N11" s="296"/>
      <c r="O11" s="181">
        <f t="shared" si="5"/>
        <v>0</v>
      </c>
      <c r="P11" s="489"/>
      <c r="Q11" s="179">
        <f t="shared" si="6"/>
        <v>0</v>
      </c>
      <c r="R11" s="296"/>
      <c r="S11" s="189">
        <f t="shared" si="7"/>
        <v>0</v>
      </c>
      <c r="T11" s="182">
        <v>4</v>
      </c>
      <c r="U11" s="116">
        <f t="shared" si="8"/>
        <v>760720</v>
      </c>
      <c r="V11" s="183">
        <v>13</v>
      </c>
      <c r="W11" s="117">
        <f t="shared" si="9"/>
        <v>1222806</v>
      </c>
      <c r="X11" s="191">
        <f t="shared" si="10"/>
        <v>17</v>
      </c>
      <c r="Y11" s="117">
        <f t="shared" si="11"/>
        <v>1983526</v>
      </c>
      <c r="AA11" s="275"/>
      <c r="AB11" s="275"/>
      <c r="AC11" s="275"/>
      <c r="AD11" s="280"/>
      <c r="AE11" s="280"/>
      <c r="AF11" s="280"/>
      <c r="AG11" s="280"/>
      <c r="AH11" s="280"/>
      <c r="AI11" s="280"/>
      <c r="AJ11" s="276"/>
    </row>
    <row r="12" spans="1:36" s="31" customFormat="1" ht="13.5" thickBot="1" x14ac:dyDescent="0.25">
      <c r="A12" s="428" t="s">
        <v>18</v>
      </c>
      <c r="B12" s="429"/>
      <c r="C12" s="429"/>
      <c r="D12" s="97">
        <f>SUM(D8:D11)</f>
        <v>0</v>
      </c>
      <c r="E12" s="97">
        <f t="shared" ref="E12:Y12" si="12">SUM(E8:E11)</f>
        <v>0</v>
      </c>
      <c r="F12" s="97">
        <f t="shared" si="12"/>
        <v>0</v>
      </c>
      <c r="G12" s="99">
        <f t="shared" si="12"/>
        <v>0</v>
      </c>
      <c r="H12" s="96">
        <f t="shared" si="12"/>
        <v>0</v>
      </c>
      <c r="I12" s="97">
        <f t="shared" si="12"/>
        <v>0</v>
      </c>
      <c r="J12" s="97">
        <f t="shared" si="12"/>
        <v>0</v>
      </c>
      <c r="K12" s="98">
        <f t="shared" si="12"/>
        <v>0</v>
      </c>
      <c r="L12" s="97">
        <f t="shared" si="12"/>
        <v>0</v>
      </c>
      <c r="M12" s="97">
        <f t="shared" si="12"/>
        <v>0</v>
      </c>
      <c r="N12" s="97">
        <f t="shared" si="12"/>
        <v>0</v>
      </c>
      <c r="O12" s="99">
        <f t="shared" si="12"/>
        <v>0</v>
      </c>
      <c r="P12" s="96">
        <f t="shared" si="12"/>
        <v>0</v>
      </c>
      <c r="Q12" s="97">
        <f t="shared" si="12"/>
        <v>0</v>
      </c>
      <c r="R12" s="97">
        <f t="shared" si="12"/>
        <v>0</v>
      </c>
      <c r="S12" s="98">
        <f t="shared" si="12"/>
        <v>0</v>
      </c>
      <c r="T12" s="98">
        <f t="shared" si="12"/>
        <v>4</v>
      </c>
      <c r="U12" s="98">
        <f t="shared" si="12"/>
        <v>760720</v>
      </c>
      <c r="V12" s="98">
        <f t="shared" si="12"/>
        <v>13</v>
      </c>
      <c r="W12" s="98">
        <f t="shared" si="12"/>
        <v>1222806</v>
      </c>
      <c r="X12" s="89">
        <f>SUM(X8:X11)</f>
        <v>17</v>
      </c>
      <c r="Y12" s="99">
        <f t="shared" si="12"/>
        <v>1983526</v>
      </c>
      <c r="AA12" s="276"/>
      <c r="AB12" s="276"/>
      <c r="AC12" s="276"/>
      <c r="AD12" s="276"/>
      <c r="AE12" s="276"/>
      <c r="AF12" s="276"/>
      <c r="AG12" s="276"/>
      <c r="AH12" s="276"/>
      <c r="AI12" s="276"/>
      <c r="AJ12" s="276"/>
    </row>
    <row r="13" spans="1:36" s="31" customFormat="1" x14ac:dyDescent="0.2">
      <c r="AA13" s="276"/>
      <c r="AB13" s="276"/>
      <c r="AC13" s="276"/>
      <c r="AD13" s="276"/>
      <c r="AE13" s="276"/>
      <c r="AF13" s="276"/>
      <c r="AG13" s="276"/>
      <c r="AH13" s="276"/>
      <c r="AI13" s="276"/>
      <c r="AJ13" s="276"/>
    </row>
    <row r="16" spans="1:36" x14ac:dyDescent="0.2">
      <c r="D16" s="21" t="s">
        <v>369</v>
      </c>
      <c r="E16" s="22">
        <v>190180</v>
      </c>
    </row>
    <row r="17" spans="4:5" x14ac:dyDescent="0.2">
      <c r="D17" s="21" t="s">
        <v>370</v>
      </c>
      <c r="E17" s="22">
        <v>94062</v>
      </c>
    </row>
  </sheetData>
  <mergeCells count="13">
    <mergeCell ref="X6:Y6"/>
    <mergeCell ref="A12:C12"/>
    <mergeCell ref="B6:B7"/>
    <mergeCell ref="A1:Y1"/>
    <mergeCell ref="A2:Y2"/>
    <mergeCell ref="A4:Y4"/>
    <mergeCell ref="A6:A7"/>
    <mergeCell ref="C6:C7"/>
    <mergeCell ref="D6:G6"/>
    <mergeCell ref="H6:K6"/>
    <mergeCell ref="L6:O6"/>
    <mergeCell ref="P6:S6"/>
    <mergeCell ref="T6:W6"/>
  </mergeCells>
  <pageMargins left="0.70866141732283472" right="0.70866141732283472" top="0.74803149606299213" bottom="0.74803149606299213" header="0.31496062992125984" footer="0.31496062992125984"/>
  <pageSetup paperSize="14" scale="47" orientation="landscape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32"/>
  <sheetViews>
    <sheetView topLeftCell="M10" zoomScaleNormal="100" workbookViewId="0">
      <selection activeCell="Y29" sqref="Y29"/>
    </sheetView>
  </sheetViews>
  <sheetFormatPr baseColWidth="10" defaultRowHeight="12.75" x14ac:dyDescent="0.2"/>
  <cols>
    <col min="1" max="1" width="8.85546875" customWidth="1"/>
    <col min="2" max="2" width="13.42578125" customWidth="1"/>
    <col min="3" max="3" width="16.28515625" customWidth="1"/>
    <col min="4" max="4" width="11.7109375" customWidth="1"/>
    <col min="5" max="5" width="16" customWidth="1"/>
    <col min="6" max="6" width="11.7109375" customWidth="1"/>
    <col min="7" max="7" width="16" customWidth="1"/>
    <col min="8" max="8" width="11.7109375" customWidth="1"/>
    <col min="9" max="9" width="16" customWidth="1"/>
    <col min="10" max="10" width="11.7109375" customWidth="1"/>
    <col min="11" max="11" width="16" customWidth="1"/>
    <col min="12" max="12" width="11.7109375" customWidth="1"/>
    <col min="13" max="13" width="13.140625" customWidth="1"/>
    <col min="14" max="14" width="11.7109375" customWidth="1"/>
    <col min="15" max="15" width="13.140625" customWidth="1"/>
    <col min="16" max="16" width="11.7109375" customWidth="1"/>
    <col min="17" max="17" width="16" customWidth="1"/>
    <col min="18" max="18" width="11.7109375" customWidth="1"/>
    <col min="19" max="19" width="14.5703125" customWidth="1"/>
    <col min="20" max="20" width="11.7109375" customWidth="1"/>
    <col min="21" max="21" width="16" customWidth="1"/>
    <col min="22" max="22" width="11.7109375" customWidth="1"/>
    <col min="23" max="23" width="14.5703125" customWidth="1"/>
    <col min="24" max="24" width="11.7109375" customWidth="1"/>
    <col min="25" max="25" width="18.140625" customWidth="1"/>
    <col min="26" max="27" width="11.42578125" customWidth="1"/>
  </cols>
  <sheetData>
    <row r="1" spans="1:35" ht="18" x14ac:dyDescent="0.25">
      <c r="A1" s="437" t="str">
        <f>NACIONAL!A1</f>
        <v>REZAGADO BONO ESPECIAL 2019</v>
      </c>
      <c r="B1" s="437"/>
      <c r="C1" s="437"/>
      <c r="D1" s="437"/>
      <c r="E1" s="437"/>
      <c r="F1" s="437"/>
      <c r="G1" s="437"/>
      <c r="H1" s="437"/>
      <c r="I1" s="437"/>
      <c r="J1" s="437"/>
      <c r="K1" s="437"/>
      <c r="L1" s="437"/>
      <c r="M1" s="437"/>
      <c r="N1" s="437"/>
      <c r="O1" s="437"/>
      <c r="P1" s="437"/>
      <c r="Q1" s="437"/>
      <c r="R1" s="437"/>
      <c r="S1" s="437"/>
      <c r="T1" s="437"/>
      <c r="U1" s="437"/>
      <c r="V1" s="437"/>
      <c r="W1" s="437"/>
      <c r="X1" s="437"/>
      <c r="Y1" s="437"/>
    </row>
    <row r="2" spans="1:35" ht="18" x14ac:dyDescent="0.25">
      <c r="A2" s="437" t="str">
        <f>NACIONAL!A2</f>
        <v>Ley Nº 21.196 Artículo 76º</v>
      </c>
      <c r="B2" s="437"/>
      <c r="C2" s="437"/>
      <c r="D2" s="437"/>
      <c r="E2" s="437"/>
      <c r="F2" s="437"/>
      <c r="G2" s="437"/>
      <c r="H2" s="437"/>
      <c r="I2" s="437"/>
      <c r="J2" s="437"/>
      <c r="K2" s="437"/>
      <c r="L2" s="437"/>
      <c r="M2" s="437"/>
      <c r="N2" s="437"/>
      <c r="O2" s="437"/>
      <c r="P2" s="437"/>
      <c r="Q2" s="437"/>
      <c r="R2" s="437"/>
      <c r="S2" s="437"/>
      <c r="T2" s="437"/>
      <c r="U2" s="437"/>
      <c r="V2" s="437"/>
      <c r="W2" s="437"/>
      <c r="X2" s="437"/>
      <c r="Y2" s="437"/>
    </row>
    <row r="3" spans="1:35" x14ac:dyDescent="0.2">
      <c r="A3" s="23"/>
      <c r="B3" s="23"/>
      <c r="C3" s="23"/>
    </row>
    <row r="4" spans="1:35" ht="18" x14ac:dyDescent="0.25">
      <c r="A4" s="437" t="s">
        <v>397</v>
      </c>
      <c r="B4" s="437"/>
      <c r="C4" s="437"/>
      <c r="D4" s="437"/>
      <c r="E4" s="437"/>
      <c r="F4" s="437"/>
      <c r="G4" s="437"/>
      <c r="H4" s="437"/>
      <c r="I4" s="437"/>
      <c r="J4" s="437"/>
      <c r="K4" s="437"/>
      <c r="L4" s="437"/>
      <c r="M4" s="437"/>
      <c r="N4" s="437"/>
      <c r="O4" s="437"/>
      <c r="P4" s="437"/>
      <c r="Q4" s="437"/>
      <c r="R4" s="437"/>
      <c r="S4" s="437"/>
      <c r="T4" s="437"/>
      <c r="U4" s="437"/>
      <c r="V4" s="437"/>
      <c r="W4" s="437"/>
      <c r="X4" s="437"/>
      <c r="Y4" s="437"/>
    </row>
    <row r="5" spans="1:35" ht="13.5" thickBot="1" x14ac:dyDescent="0.25">
      <c r="A5" s="23"/>
      <c r="B5" s="23"/>
      <c r="C5" s="23"/>
    </row>
    <row r="6" spans="1:35" ht="15.75" customHeight="1" thickBot="1" x14ac:dyDescent="0.25">
      <c r="A6" s="446" t="s">
        <v>0</v>
      </c>
      <c r="B6" s="460" t="s">
        <v>405</v>
      </c>
      <c r="C6" s="448" t="s">
        <v>1</v>
      </c>
      <c r="D6" s="431" t="s">
        <v>2</v>
      </c>
      <c r="E6" s="432"/>
      <c r="F6" s="432"/>
      <c r="G6" s="433"/>
      <c r="H6" s="434" t="s">
        <v>3</v>
      </c>
      <c r="I6" s="435"/>
      <c r="J6" s="435"/>
      <c r="K6" s="436"/>
      <c r="L6" s="438" t="s">
        <v>4</v>
      </c>
      <c r="M6" s="439"/>
      <c r="N6" s="439"/>
      <c r="O6" s="440"/>
      <c r="P6" s="441" t="s">
        <v>5</v>
      </c>
      <c r="Q6" s="442"/>
      <c r="R6" s="442"/>
      <c r="S6" s="443"/>
      <c r="T6" s="450" t="s">
        <v>731</v>
      </c>
      <c r="U6" s="451"/>
      <c r="V6" s="451"/>
      <c r="W6" s="452"/>
      <c r="X6" s="444" t="s">
        <v>355</v>
      </c>
      <c r="Y6" s="445"/>
    </row>
    <row r="7" spans="1:35" s="31" customFormat="1" ht="130.5" customHeight="1" thickBot="1" x14ac:dyDescent="0.25">
      <c r="A7" s="447"/>
      <c r="B7" s="461"/>
      <c r="C7" s="449"/>
      <c r="D7" s="90" t="str">
        <f>NACIONAL!C7</f>
        <v>Pers. Remun Liq. &lt;= a $ 702.227 Noviembre</v>
      </c>
      <c r="E7" s="91" t="str">
        <f>NACIONAL!D7</f>
        <v>Monto Bono Esp. $ 190.180</v>
      </c>
      <c r="F7" s="91" t="str">
        <f>NACIONAL!E7</f>
        <v>Pers. Remun Liq. &gt; a $ 702.227 y Rem Bruta &lt;= $ 2.557.475</v>
      </c>
      <c r="G7" s="92" t="str">
        <f>NACIONAL!F7</f>
        <v>Monto Bono Esp. $ 94.062</v>
      </c>
      <c r="H7" s="90" t="str">
        <f>NACIONAL!G7</f>
        <v>Pers. Remun Liq. &lt;= a $ 702.227 Noviembre</v>
      </c>
      <c r="I7" s="91" t="str">
        <f>NACIONAL!H7</f>
        <v>Monto Bono Esp. $ 190.180</v>
      </c>
      <c r="J7" s="91" t="str">
        <f>NACIONAL!I7</f>
        <v>Pers. Remun Liq. &gt; a $ 702.227 y Rem Bruta &lt;= $ 2.557.475</v>
      </c>
      <c r="K7" s="92" t="str">
        <f>NACIONAL!J7</f>
        <v>Monto Bono Esp. $ 94.062</v>
      </c>
      <c r="L7" s="90" t="str">
        <f>NACIONAL!K7</f>
        <v>Pers. Remun Liq. &lt;= a $ 702.227 Noviembre</v>
      </c>
      <c r="M7" s="91" t="str">
        <f>NACIONAL!L7</f>
        <v>Monto Bono Esp. $ 190.180</v>
      </c>
      <c r="N7" s="91" t="str">
        <f>NACIONAL!M7</f>
        <v>Pers. Remun Liq. &gt; a $ 702.227 y Rem Bruta &lt;= $ 2.557.475</v>
      </c>
      <c r="O7" s="92" t="str">
        <f>NACIONAL!N7</f>
        <v>Monto Bono Esp. $ 94.062</v>
      </c>
      <c r="P7" s="90" t="str">
        <f>NACIONAL!O7</f>
        <v>Pers. Remun Liq. &lt;= a $ 702.227 Noviembre</v>
      </c>
      <c r="Q7" s="91" t="str">
        <f>NACIONAL!P7</f>
        <v>Monto Bono Esp. $ 190.180</v>
      </c>
      <c r="R7" s="91" t="str">
        <f>NACIONAL!Q7</f>
        <v>Pers. Remun Liq. &gt; a $ 702.227 y Rem Bruta &lt;= $ 2.557.475</v>
      </c>
      <c r="S7" s="92" t="str">
        <f>NACIONAL!R7</f>
        <v>Monto Bono Esp. $ 94.062</v>
      </c>
      <c r="T7" s="92" t="str">
        <f>NACIONAL!S7</f>
        <v>Pers. Remun Liq. &lt;= a $ 702.227 Noviembre</v>
      </c>
      <c r="U7" s="92" t="str">
        <f>NACIONAL!T7</f>
        <v>Monto Bono Esp. $ 190.180</v>
      </c>
      <c r="V7" s="92" t="str">
        <f>NACIONAL!U7</f>
        <v>Pers. Remun Liq. &gt; a $ 702.227 y Rem Bruta &lt;= $ 2.557.475</v>
      </c>
      <c r="W7" s="92" t="str">
        <f>NACIONAL!V7</f>
        <v>Monto Bono Esp. $ 94.062</v>
      </c>
      <c r="X7" s="94" t="s">
        <v>6</v>
      </c>
      <c r="Y7" s="95" t="s">
        <v>368</v>
      </c>
    </row>
    <row r="8" spans="1:35" s="31" customFormat="1" ht="15" customHeight="1" x14ac:dyDescent="0.2">
      <c r="A8" s="125">
        <v>8101</v>
      </c>
      <c r="B8" s="126" t="s">
        <v>580</v>
      </c>
      <c r="C8" s="207" t="s">
        <v>139</v>
      </c>
      <c r="D8" s="211"/>
      <c r="E8" s="212">
        <f>D8*$F$31</f>
        <v>0</v>
      </c>
      <c r="F8" s="213"/>
      <c r="G8" s="219">
        <f>F8*$F$32</f>
        <v>0</v>
      </c>
      <c r="H8" s="169"/>
      <c r="I8" s="212">
        <f>H8*$F$31</f>
        <v>0</v>
      </c>
      <c r="J8" s="170"/>
      <c r="K8" s="214">
        <f>J8*$F$32</f>
        <v>0</v>
      </c>
      <c r="L8" s="367"/>
      <c r="M8" s="368">
        <f>L8*$F$31</f>
        <v>0</v>
      </c>
      <c r="N8" s="369"/>
      <c r="O8" s="370">
        <f>N8*$F$32</f>
        <v>0</v>
      </c>
      <c r="P8" s="169"/>
      <c r="Q8" s="212">
        <f>P8*$F$31</f>
        <v>0</v>
      </c>
      <c r="R8" s="170"/>
      <c r="S8" s="214">
        <f>R8*$F$32</f>
        <v>0</v>
      </c>
      <c r="T8" s="185"/>
      <c r="U8" s="212">
        <f>T8*$F$31</f>
        <v>0</v>
      </c>
      <c r="V8" s="170"/>
      <c r="W8" s="219">
        <f>V8*$F$32</f>
        <v>0</v>
      </c>
      <c r="X8" s="222">
        <f>D8+F8+H8+J8+L8+N8+P8+R8+T8+V8</f>
        <v>0</v>
      </c>
      <c r="Y8" s="114">
        <f>E8+G8+I8+K8+M8+O8+Q8+S8+U8+W8</f>
        <v>0</v>
      </c>
      <c r="Z8" s="32"/>
      <c r="AC8" s="277"/>
      <c r="AD8" s="277"/>
      <c r="AE8" s="277"/>
      <c r="AF8" s="277"/>
      <c r="AG8" s="278"/>
      <c r="AH8" s="278"/>
      <c r="AI8" s="278"/>
    </row>
    <row r="9" spans="1:35" s="31" customFormat="1" ht="15" customHeight="1" x14ac:dyDescent="0.2">
      <c r="A9" s="80">
        <v>8102</v>
      </c>
      <c r="B9" s="127" t="s">
        <v>589</v>
      </c>
      <c r="C9" s="133" t="s">
        <v>140</v>
      </c>
      <c r="D9" s="215"/>
      <c r="E9" s="210">
        <f t="shared" ref="E9:E28" si="0">D9*$F$31</f>
        <v>0</v>
      </c>
      <c r="F9" s="209"/>
      <c r="G9" s="220">
        <f t="shared" ref="G9:G28" si="1">F9*$F$32</f>
        <v>0</v>
      </c>
      <c r="H9" s="172"/>
      <c r="I9" s="210">
        <f t="shared" ref="I9:I28" si="2">H9*$F$31</f>
        <v>0</v>
      </c>
      <c r="J9" s="167"/>
      <c r="K9" s="216">
        <f t="shared" ref="K9:K28" si="3">J9*$F$32</f>
        <v>0</v>
      </c>
      <c r="L9" s="376"/>
      <c r="M9" s="377">
        <f t="shared" ref="M9:M28" si="4">L9*$F$31</f>
        <v>0</v>
      </c>
      <c r="N9" s="378"/>
      <c r="O9" s="379">
        <f t="shared" ref="O9:O28" si="5">N9*$F$32</f>
        <v>0</v>
      </c>
      <c r="P9" s="172"/>
      <c r="Q9" s="210">
        <f t="shared" ref="Q9:Q28" si="6">P9*$F$31</f>
        <v>0</v>
      </c>
      <c r="R9" s="167"/>
      <c r="S9" s="216">
        <f t="shared" ref="S9:S28" si="7">R9*$F$32</f>
        <v>0</v>
      </c>
      <c r="T9" s="168"/>
      <c r="U9" s="210">
        <f t="shared" ref="U9:U28" si="8">T9*$F$31</f>
        <v>0</v>
      </c>
      <c r="V9" s="167"/>
      <c r="W9" s="220">
        <f t="shared" ref="W9:W28" si="9">V9*$F$32</f>
        <v>0</v>
      </c>
      <c r="X9" s="223">
        <f t="shared" ref="X9:X28" si="10">D9+F9+H9+J9+L9+N9+P9+R9+T9+V9</f>
        <v>0</v>
      </c>
      <c r="Y9" s="115">
        <f t="shared" ref="Y9:Y28" si="11">E9+G9+I9+K9+M9+O9+Q9+S9+U9+W9</f>
        <v>0</v>
      </c>
      <c r="Z9" s="32"/>
      <c r="AC9" s="277"/>
      <c r="AD9" s="277"/>
      <c r="AE9" s="277"/>
      <c r="AF9" s="277"/>
      <c r="AG9" s="278"/>
      <c r="AH9" s="278"/>
      <c r="AI9" s="278"/>
    </row>
    <row r="10" spans="1:35" s="31" customFormat="1" ht="15" customHeight="1" x14ac:dyDescent="0.2">
      <c r="A10" s="80">
        <v>8103</v>
      </c>
      <c r="B10" s="127" t="s">
        <v>485</v>
      </c>
      <c r="C10" s="133" t="s">
        <v>141</v>
      </c>
      <c r="D10" s="215"/>
      <c r="E10" s="210">
        <f t="shared" si="0"/>
        <v>0</v>
      </c>
      <c r="F10" s="209"/>
      <c r="G10" s="220">
        <f t="shared" si="1"/>
        <v>0</v>
      </c>
      <c r="H10" s="172"/>
      <c r="I10" s="210">
        <f t="shared" si="2"/>
        <v>0</v>
      </c>
      <c r="J10" s="167"/>
      <c r="K10" s="216">
        <f t="shared" si="3"/>
        <v>0</v>
      </c>
      <c r="L10" s="376"/>
      <c r="M10" s="377">
        <f t="shared" si="4"/>
        <v>0</v>
      </c>
      <c r="N10" s="378"/>
      <c r="O10" s="379">
        <f t="shared" si="5"/>
        <v>0</v>
      </c>
      <c r="P10" s="172"/>
      <c r="Q10" s="210">
        <f t="shared" si="6"/>
        <v>0</v>
      </c>
      <c r="R10" s="167"/>
      <c r="S10" s="216">
        <f t="shared" si="7"/>
        <v>0</v>
      </c>
      <c r="T10" s="168"/>
      <c r="U10" s="210">
        <f t="shared" si="8"/>
        <v>0</v>
      </c>
      <c r="V10" s="167"/>
      <c r="W10" s="220">
        <f t="shared" si="9"/>
        <v>0</v>
      </c>
      <c r="X10" s="223">
        <f t="shared" si="10"/>
        <v>0</v>
      </c>
      <c r="Y10" s="115">
        <f t="shared" si="11"/>
        <v>0</v>
      </c>
      <c r="Z10" s="32"/>
      <c r="AC10" s="277"/>
      <c r="AD10" s="277"/>
      <c r="AE10" s="277"/>
      <c r="AF10" s="277"/>
      <c r="AG10" s="278"/>
      <c r="AH10" s="278"/>
      <c r="AI10" s="278"/>
    </row>
    <row r="11" spans="1:35" s="31" customFormat="1" ht="15" customHeight="1" x14ac:dyDescent="0.2">
      <c r="A11" s="80">
        <v>8104</v>
      </c>
      <c r="B11" s="127" t="s">
        <v>592</v>
      </c>
      <c r="C11" s="133" t="s">
        <v>142</v>
      </c>
      <c r="D11" s="215"/>
      <c r="E11" s="210">
        <f t="shared" si="0"/>
        <v>0</v>
      </c>
      <c r="F11" s="209"/>
      <c r="G11" s="220">
        <f t="shared" si="1"/>
        <v>0</v>
      </c>
      <c r="H11" s="172"/>
      <c r="I11" s="210">
        <f t="shared" si="2"/>
        <v>0</v>
      </c>
      <c r="J11" s="167"/>
      <c r="K11" s="216">
        <f t="shared" si="3"/>
        <v>0</v>
      </c>
      <c r="L11" s="376"/>
      <c r="M11" s="377">
        <f t="shared" si="4"/>
        <v>0</v>
      </c>
      <c r="N11" s="378"/>
      <c r="O11" s="379">
        <f t="shared" si="5"/>
        <v>0</v>
      </c>
      <c r="P11" s="172"/>
      <c r="Q11" s="210">
        <f t="shared" si="6"/>
        <v>0</v>
      </c>
      <c r="R11" s="167"/>
      <c r="S11" s="216">
        <f t="shared" si="7"/>
        <v>0</v>
      </c>
      <c r="T11" s="329">
        <v>21</v>
      </c>
      <c r="U11" s="374">
        <f t="shared" si="8"/>
        <v>3993780</v>
      </c>
      <c r="V11" s="325">
        <v>36</v>
      </c>
      <c r="W11" s="375">
        <f t="shared" si="9"/>
        <v>3386232</v>
      </c>
      <c r="X11" s="223">
        <f t="shared" si="10"/>
        <v>57</v>
      </c>
      <c r="Y11" s="115">
        <f t="shared" si="11"/>
        <v>7380012</v>
      </c>
      <c r="Z11" s="32"/>
      <c r="AC11" s="277"/>
      <c r="AD11" s="277"/>
      <c r="AE11" s="277"/>
      <c r="AF11" s="277"/>
      <c r="AG11" s="278"/>
      <c r="AH11" s="278"/>
      <c r="AI11" s="278"/>
    </row>
    <row r="12" spans="1:35" s="31" customFormat="1" ht="15" customHeight="1" x14ac:dyDescent="0.2">
      <c r="A12" s="80">
        <v>8105</v>
      </c>
      <c r="B12" s="127" t="s">
        <v>586</v>
      </c>
      <c r="C12" s="133" t="s">
        <v>143</v>
      </c>
      <c r="D12" s="215"/>
      <c r="E12" s="210">
        <f t="shared" si="0"/>
        <v>0</v>
      </c>
      <c r="F12" s="209"/>
      <c r="G12" s="220">
        <f t="shared" si="1"/>
        <v>0</v>
      </c>
      <c r="H12" s="172"/>
      <c r="I12" s="210">
        <f t="shared" si="2"/>
        <v>0</v>
      </c>
      <c r="J12" s="167"/>
      <c r="K12" s="216">
        <f t="shared" si="3"/>
        <v>0</v>
      </c>
      <c r="L12" s="376"/>
      <c r="M12" s="377">
        <f t="shared" si="4"/>
        <v>0</v>
      </c>
      <c r="N12" s="378"/>
      <c r="O12" s="379">
        <f t="shared" si="5"/>
        <v>0</v>
      </c>
      <c r="P12" s="172"/>
      <c r="Q12" s="210">
        <f t="shared" si="6"/>
        <v>0</v>
      </c>
      <c r="R12" s="167"/>
      <c r="S12" s="216">
        <f t="shared" si="7"/>
        <v>0</v>
      </c>
      <c r="T12" s="329"/>
      <c r="U12" s="374">
        <f t="shared" si="8"/>
        <v>0</v>
      </c>
      <c r="V12" s="325"/>
      <c r="W12" s="375">
        <f t="shared" si="9"/>
        <v>0</v>
      </c>
      <c r="X12" s="223">
        <f t="shared" si="10"/>
        <v>0</v>
      </c>
      <c r="Y12" s="115">
        <f t="shared" si="11"/>
        <v>0</v>
      </c>
      <c r="Z12" s="32"/>
      <c r="AC12" s="277"/>
      <c r="AD12" s="277"/>
      <c r="AE12" s="277"/>
      <c r="AF12" s="277"/>
      <c r="AG12" s="278"/>
      <c r="AH12" s="278"/>
      <c r="AI12" s="278"/>
    </row>
    <row r="13" spans="1:35" s="31" customFormat="1" ht="15" customHeight="1" x14ac:dyDescent="0.2">
      <c r="A13" s="80">
        <v>8106</v>
      </c>
      <c r="B13" s="127" t="s">
        <v>590</v>
      </c>
      <c r="C13" s="133" t="s">
        <v>144</v>
      </c>
      <c r="D13" s="215"/>
      <c r="E13" s="210">
        <f t="shared" si="0"/>
        <v>0</v>
      </c>
      <c r="F13" s="209"/>
      <c r="G13" s="220">
        <f t="shared" si="1"/>
        <v>0</v>
      </c>
      <c r="H13" s="172"/>
      <c r="I13" s="210">
        <f t="shared" si="2"/>
        <v>0</v>
      </c>
      <c r="J13" s="167">
        <v>1</v>
      </c>
      <c r="K13" s="216">
        <f t="shared" si="3"/>
        <v>94062</v>
      </c>
      <c r="L13" s="376"/>
      <c r="M13" s="377">
        <f t="shared" si="4"/>
        <v>0</v>
      </c>
      <c r="N13" s="378"/>
      <c r="O13" s="379">
        <f t="shared" si="5"/>
        <v>0</v>
      </c>
      <c r="P13" s="172"/>
      <c r="Q13" s="210">
        <f t="shared" si="6"/>
        <v>0</v>
      </c>
      <c r="R13" s="167"/>
      <c r="S13" s="216">
        <f t="shared" si="7"/>
        <v>0</v>
      </c>
      <c r="T13" s="168"/>
      <c r="U13" s="210">
        <f t="shared" si="8"/>
        <v>0</v>
      </c>
      <c r="V13" s="167"/>
      <c r="W13" s="220">
        <f t="shared" si="9"/>
        <v>0</v>
      </c>
      <c r="X13" s="223">
        <f t="shared" si="10"/>
        <v>1</v>
      </c>
      <c r="Y13" s="115">
        <f t="shared" si="11"/>
        <v>94062</v>
      </c>
      <c r="Z13" s="32"/>
      <c r="AC13" s="277"/>
      <c r="AD13" s="277"/>
      <c r="AE13" s="277"/>
      <c r="AF13" s="277"/>
      <c r="AG13" s="278"/>
      <c r="AH13" s="278"/>
      <c r="AI13" s="278"/>
    </row>
    <row r="14" spans="1:35" s="31" customFormat="1" ht="15" customHeight="1" x14ac:dyDescent="0.2">
      <c r="A14" s="80">
        <v>8107</v>
      </c>
      <c r="B14" s="127" t="s">
        <v>582</v>
      </c>
      <c r="C14" s="133" t="s">
        <v>145</v>
      </c>
      <c r="D14" s="215"/>
      <c r="E14" s="210">
        <f t="shared" si="0"/>
        <v>0</v>
      </c>
      <c r="F14" s="209"/>
      <c r="G14" s="220">
        <f t="shared" si="1"/>
        <v>0</v>
      </c>
      <c r="H14" s="172"/>
      <c r="I14" s="210">
        <f t="shared" si="2"/>
        <v>0</v>
      </c>
      <c r="J14" s="167"/>
      <c r="K14" s="216">
        <f t="shared" si="3"/>
        <v>0</v>
      </c>
      <c r="L14" s="376"/>
      <c r="M14" s="377">
        <f t="shared" si="4"/>
        <v>0</v>
      </c>
      <c r="N14" s="378"/>
      <c r="O14" s="379">
        <f t="shared" si="5"/>
        <v>0</v>
      </c>
      <c r="P14" s="324"/>
      <c r="Q14" s="374">
        <f t="shared" si="6"/>
        <v>0</v>
      </c>
      <c r="R14" s="325"/>
      <c r="S14" s="384">
        <f t="shared" si="7"/>
        <v>0</v>
      </c>
      <c r="T14" s="329">
        <v>21</v>
      </c>
      <c r="U14" s="374">
        <f t="shared" si="8"/>
        <v>3993780</v>
      </c>
      <c r="V14" s="325">
        <v>24</v>
      </c>
      <c r="W14" s="375">
        <f t="shared" si="9"/>
        <v>2257488</v>
      </c>
      <c r="X14" s="223">
        <f t="shared" si="10"/>
        <v>45</v>
      </c>
      <c r="Y14" s="115">
        <f t="shared" si="11"/>
        <v>6251268</v>
      </c>
      <c r="Z14" s="32"/>
      <c r="AC14" s="277"/>
      <c r="AD14" s="277"/>
      <c r="AE14" s="277"/>
      <c r="AF14" s="277"/>
      <c r="AG14" s="278"/>
      <c r="AH14" s="278"/>
      <c r="AI14" s="278"/>
    </row>
    <row r="15" spans="1:35" s="31" customFormat="1" ht="15" customHeight="1" x14ac:dyDescent="0.2">
      <c r="A15" s="80">
        <v>8108</v>
      </c>
      <c r="B15" s="127" t="s">
        <v>598</v>
      </c>
      <c r="C15" s="133" t="s">
        <v>146</v>
      </c>
      <c r="D15" s="215"/>
      <c r="E15" s="210">
        <f t="shared" si="0"/>
        <v>0</v>
      </c>
      <c r="F15" s="209"/>
      <c r="G15" s="220">
        <f t="shared" si="1"/>
        <v>0</v>
      </c>
      <c r="H15" s="172"/>
      <c r="I15" s="210">
        <f t="shared" si="2"/>
        <v>0</v>
      </c>
      <c r="J15" s="167"/>
      <c r="K15" s="216">
        <f t="shared" si="3"/>
        <v>0</v>
      </c>
      <c r="L15" s="376"/>
      <c r="M15" s="377">
        <f t="shared" si="4"/>
        <v>0</v>
      </c>
      <c r="N15" s="378"/>
      <c r="O15" s="379">
        <f t="shared" si="5"/>
        <v>0</v>
      </c>
      <c r="P15" s="172"/>
      <c r="Q15" s="210">
        <f t="shared" si="6"/>
        <v>0</v>
      </c>
      <c r="R15" s="167"/>
      <c r="S15" s="216">
        <f t="shared" si="7"/>
        <v>0</v>
      </c>
      <c r="T15" s="168"/>
      <c r="U15" s="210">
        <f t="shared" si="8"/>
        <v>0</v>
      </c>
      <c r="V15" s="167"/>
      <c r="W15" s="220">
        <f t="shared" si="9"/>
        <v>0</v>
      </c>
      <c r="X15" s="223">
        <f t="shared" si="10"/>
        <v>0</v>
      </c>
      <c r="Y15" s="115">
        <f t="shared" si="11"/>
        <v>0</v>
      </c>
      <c r="Z15" s="32"/>
      <c r="AC15" s="277"/>
      <c r="AD15" s="277"/>
      <c r="AE15" s="277"/>
      <c r="AF15" s="277"/>
      <c r="AG15" s="278"/>
      <c r="AH15" s="278"/>
      <c r="AI15" s="278"/>
    </row>
    <row r="16" spans="1:35" s="31" customFormat="1" ht="15" customHeight="1" x14ac:dyDescent="0.2">
      <c r="A16" s="80">
        <v>8109</v>
      </c>
      <c r="B16" s="127" t="s">
        <v>594</v>
      </c>
      <c r="C16" s="133" t="s">
        <v>147</v>
      </c>
      <c r="D16" s="215"/>
      <c r="E16" s="210">
        <f t="shared" si="0"/>
        <v>0</v>
      </c>
      <c r="F16" s="209"/>
      <c r="G16" s="220">
        <f t="shared" si="1"/>
        <v>0</v>
      </c>
      <c r="H16" s="172"/>
      <c r="I16" s="210">
        <f t="shared" si="2"/>
        <v>0</v>
      </c>
      <c r="J16" s="167"/>
      <c r="K16" s="216">
        <f t="shared" si="3"/>
        <v>0</v>
      </c>
      <c r="L16" s="376">
        <v>15</v>
      </c>
      <c r="M16" s="377">
        <f t="shared" si="4"/>
        <v>2852700</v>
      </c>
      <c r="N16" s="378">
        <v>1</v>
      </c>
      <c r="O16" s="379">
        <f t="shared" si="5"/>
        <v>94062</v>
      </c>
      <c r="P16" s="172"/>
      <c r="Q16" s="210">
        <f t="shared" si="6"/>
        <v>0</v>
      </c>
      <c r="R16" s="167"/>
      <c r="S16" s="216">
        <f t="shared" si="7"/>
        <v>0</v>
      </c>
      <c r="T16" s="168"/>
      <c r="U16" s="210">
        <f t="shared" si="8"/>
        <v>0</v>
      </c>
      <c r="V16" s="167"/>
      <c r="W16" s="220">
        <f t="shared" si="9"/>
        <v>0</v>
      </c>
      <c r="X16" s="223">
        <f t="shared" si="10"/>
        <v>16</v>
      </c>
      <c r="Y16" s="115">
        <f t="shared" si="11"/>
        <v>2946762</v>
      </c>
      <c r="Z16" s="32"/>
      <c r="AC16" s="277"/>
      <c r="AD16" s="277"/>
      <c r="AE16" s="277"/>
      <c r="AF16" s="277"/>
      <c r="AG16" s="278"/>
      <c r="AH16" s="278"/>
      <c r="AI16" s="278"/>
    </row>
    <row r="17" spans="1:35" s="31" customFormat="1" ht="15" customHeight="1" x14ac:dyDescent="0.2">
      <c r="A17" s="80">
        <v>8110</v>
      </c>
      <c r="B17" s="127" t="s">
        <v>587</v>
      </c>
      <c r="C17" s="133" t="s">
        <v>148</v>
      </c>
      <c r="D17" s="215"/>
      <c r="E17" s="210">
        <f t="shared" si="0"/>
        <v>0</v>
      </c>
      <c r="F17" s="209"/>
      <c r="G17" s="220">
        <f t="shared" si="1"/>
        <v>0</v>
      </c>
      <c r="H17" s="172"/>
      <c r="I17" s="210">
        <f t="shared" si="2"/>
        <v>0</v>
      </c>
      <c r="J17" s="167"/>
      <c r="K17" s="216">
        <f t="shared" si="3"/>
        <v>0</v>
      </c>
      <c r="L17" s="376"/>
      <c r="M17" s="377">
        <f t="shared" si="4"/>
        <v>0</v>
      </c>
      <c r="N17" s="378"/>
      <c r="O17" s="379">
        <f t="shared" si="5"/>
        <v>0</v>
      </c>
      <c r="P17" s="172"/>
      <c r="Q17" s="210">
        <f t="shared" si="6"/>
        <v>0</v>
      </c>
      <c r="R17" s="167"/>
      <c r="S17" s="216">
        <f t="shared" si="7"/>
        <v>0</v>
      </c>
      <c r="T17" s="168"/>
      <c r="U17" s="210">
        <f t="shared" si="8"/>
        <v>0</v>
      </c>
      <c r="V17" s="167"/>
      <c r="W17" s="220">
        <f t="shared" si="9"/>
        <v>0</v>
      </c>
      <c r="X17" s="223">
        <f t="shared" si="10"/>
        <v>0</v>
      </c>
      <c r="Y17" s="115">
        <f t="shared" si="11"/>
        <v>0</v>
      </c>
      <c r="Z17" s="32"/>
      <c r="AC17" s="277"/>
      <c r="AD17" s="277"/>
      <c r="AE17" s="277"/>
      <c r="AF17" s="277"/>
      <c r="AG17" s="278"/>
      <c r="AH17" s="278"/>
      <c r="AI17" s="278"/>
    </row>
    <row r="18" spans="1:35" s="31" customFormat="1" ht="15" customHeight="1" x14ac:dyDescent="0.2">
      <c r="A18" s="80">
        <v>8111</v>
      </c>
      <c r="B18" s="127" t="s">
        <v>595</v>
      </c>
      <c r="C18" s="133" t="s">
        <v>149</v>
      </c>
      <c r="D18" s="215"/>
      <c r="E18" s="210">
        <f t="shared" si="0"/>
        <v>0</v>
      </c>
      <c r="F18" s="209"/>
      <c r="G18" s="220">
        <f t="shared" si="1"/>
        <v>0</v>
      </c>
      <c r="H18" s="172"/>
      <c r="I18" s="210">
        <f t="shared" si="2"/>
        <v>0</v>
      </c>
      <c r="J18" s="167"/>
      <c r="K18" s="216">
        <f t="shared" si="3"/>
        <v>0</v>
      </c>
      <c r="L18" s="376"/>
      <c r="M18" s="377">
        <f t="shared" si="4"/>
        <v>0</v>
      </c>
      <c r="N18" s="378"/>
      <c r="O18" s="379">
        <f t="shared" si="5"/>
        <v>0</v>
      </c>
      <c r="P18" s="172"/>
      <c r="Q18" s="210">
        <f t="shared" si="6"/>
        <v>0</v>
      </c>
      <c r="R18" s="167"/>
      <c r="S18" s="216">
        <f t="shared" si="7"/>
        <v>0</v>
      </c>
      <c r="T18" s="168"/>
      <c r="U18" s="210">
        <f t="shared" si="8"/>
        <v>0</v>
      </c>
      <c r="V18" s="167"/>
      <c r="W18" s="220">
        <f t="shared" si="9"/>
        <v>0</v>
      </c>
      <c r="X18" s="223">
        <f t="shared" si="10"/>
        <v>0</v>
      </c>
      <c r="Y18" s="115">
        <f t="shared" si="11"/>
        <v>0</v>
      </c>
      <c r="Z18" s="32"/>
      <c r="AC18" s="277"/>
      <c r="AD18" s="277"/>
      <c r="AE18" s="277"/>
      <c r="AF18" s="277"/>
      <c r="AG18" s="278"/>
      <c r="AH18" s="278"/>
      <c r="AI18" s="278"/>
    </row>
    <row r="19" spans="1:35" s="31" customFormat="1" ht="15" customHeight="1" x14ac:dyDescent="0.2">
      <c r="A19" s="80">
        <v>8112</v>
      </c>
      <c r="B19" s="127" t="s">
        <v>597</v>
      </c>
      <c r="C19" s="133" t="s">
        <v>150</v>
      </c>
      <c r="D19" s="215"/>
      <c r="E19" s="210">
        <f t="shared" si="0"/>
        <v>0</v>
      </c>
      <c r="F19" s="209"/>
      <c r="G19" s="220">
        <f t="shared" si="1"/>
        <v>0</v>
      </c>
      <c r="H19" s="172"/>
      <c r="I19" s="210">
        <f t="shared" si="2"/>
        <v>0</v>
      </c>
      <c r="J19" s="167"/>
      <c r="K19" s="216">
        <f t="shared" si="3"/>
        <v>0</v>
      </c>
      <c r="L19" s="376"/>
      <c r="M19" s="377">
        <f t="shared" si="4"/>
        <v>0</v>
      </c>
      <c r="N19" s="378"/>
      <c r="O19" s="379">
        <f t="shared" si="5"/>
        <v>0</v>
      </c>
      <c r="P19" s="172"/>
      <c r="Q19" s="210">
        <f t="shared" si="6"/>
        <v>0</v>
      </c>
      <c r="R19" s="167"/>
      <c r="S19" s="216">
        <f t="shared" si="7"/>
        <v>0</v>
      </c>
      <c r="T19" s="168"/>
      <c r="U19" s="210">
        <f t="shared" si="8"/>
        <v>0</v>
      </c>
      <c r="V19" s="167"/>
      <c r="W19" s="220">
        <f t="shared" si="9"/>
        <v>0</v>
      </c>
      <c r="X19" s="223">
        <f t="shared" si="10"/>
        <v>0</v>
      </c>
      <c r="Y19" s="115">
        <f t="shared" si="11"/>
        <v>0</v>
      </c>
      <c r="Z19" s="32"/>
      <c r="AC19" s="277"/>
      <c r="AD19" s="277"/>
      <c r="AE19" s="277"/>
      <c r="AF19" s="277"/>
      <c r="AG19" s="278"/>
      <c r="AH19" s="278"/>
      <c r="AI19" s="278"/>
    </row>
    <row r="20" spans="1:35" s="31" customFormat="1" ht="15" customHeight="1" x14ac:dyDescent="0.2">
      <c r="A20" s="80">
        <v>8113</v>
      </c>
      <c r="B20" s="127" t="s">
        <v>581</v>
      </c>
      <c r="C20" s="133" t="s">
        <v>151</v>
      </c>
      <c r="D20" s="215"/>
      <c r="E20" s="210">
        <f t="shared" si="0"/>
        <v>0</v>
      </c>
      <c r="F20" s="209"/>
      <c r="G20" s="220">
        <f t="shared" si="1"/>
        <v>0</v>
      </c>
      <c r="H20" s="172"/>
      <c r="I20" s="210">
        <f t="shared" si="2"/>
        <v>0</v>
      </c>
      <c r="J20" s="167"/>
      <c r="K20" s="216">
        <f t="shared" si="3"/>
        <v>0</v>
      </c>
      <c r="L20" s="371"/>
      <c r="M20" s="372">
        <f t="shared" si="4"/>
        <v>0</v>
      </c>
      <c r="N20" s="271"/>
      <c r="O20" s="373">
        <f t="shared" si="5"/>
        <v>0</v>
      </c>
      <c r="P20" s="172"/>
      <c r="Q20" s="210">
        <f t="shared" si="6"/>
        <v>0</v>
      </c>
      <c r="R20" s="167"/>
      <c r="S20" s="216">
        <f t="shared" si="7"/>
        <v>0</v>
      </c>
      <c r="T20" s="168"/>
      <c r="U20" s="210">
        <f t="shared" si="8"/>
        <v>0</v>
      </c>
      <c r="V20" s="167"/>
      <c r="W20" s="220">
        <f t="shared" si="9"/>
        <v>0</v>
      </c>
      <c r="X20" s="223">
        <f t="shared" si="10"/>
        <v>0</v>
      </c>
      <c r="Y20" s="115">
        <f t="shared" si="11"/>
        <v>0</v>
      </c>
      <c r="Z20" s="32"/>
      <c r="AC20" s="277"/>
      <c r="AD20" s="277"/>
      <c r="AE20" s="277"/>
      <c r="AF20" s="277"/>
      <c r="AG20" s="278"/>
      <c r="AH20" s="278"/>
      <c r="AI20" s="278"/>
    </row>
    <row r="21" spans="1:35" s="31" customFormat="1" ht="15" customHeight="1" x14ac:dyDescent="0.2">
      <c r="A21" s="80">
        <v>8114</v>
      </c>
      <c r="B21" s="127" t="s">
        <v>596</v>
      </c>
      <c r="C21" s="133" t="s">
        <v>152</v>
      </c>
      <c r="D21" s="215"/>
      <c r="E21" s="210">
        <f t="shared" si="0"/>
        <v>0</v>
      </c>
      <c r="F21" s="209"/>
      <c r="G21" s="220">
        <f t="shared" si="1"/>
        <v>0</v>
      </c>
      <c r="H21" s="172">
        <v>28</v>
      </c>
      <c r="I21" s="210">
        <f t="shared" si="2"/>
        <v>5325040</v>
      </c>
      <c r="J21" s="167"/>
      <c r="K21" s="216">
        <f t="shared" si="3"/>
        <v>0</v>
      </c>
      <c r="L21" s="376"/>
      <c r="M21" s="377">
        <f t="shared" si="4"/>
        <v>0</v>
      </c>
      <c r="N21" s="378"/>
      <c r="O21" s="379">
        <f t="shared" si="5"/>
        <v>0</v>
      </c>
      <c r="P21" s="324"/>
      <c r="Q21" s="374">
        <f t="shared" si="6"/>
        <v>0</v>
      </c>
      <c r="R21" s="325"/>
      <c r="S21" s="384">
        <f t="shared" si="7"/>
        <v>0</v>
      </c>
      <c r="T21" s="168"/>
      <c r="U21" s="210">
        <f t="shared" si="8"/>
        <v>0</v>
      </c>
      <c r="V21" s="167"/>
      <c r="W21" s="220">
        <f t="shared" si="9"/>
        <v>0</v>
      </c>
      <c r="X21" s="223">
        <f t="shared" si="10"/>
        <v>28</v>
      </c>
      <c r="Y21" s="115">
        <f t="shared" si="11"/>
        <v>5325040</v>
      </c>
      <c r="Z21" s="32"/>
      <c r="AC21" s="277"/>
      <c r="AD21" s="277"/>
      <c r="AE21" s="277"/>
      <c r="AF21" s="277"/>
      <c r="AG21" s="278"/>
      <c r="AH21" s="278"/>
      <c r="AI21" s="278"/>
    </row>
    <row r="22" spans="1:35" s="31" customFormat="1" ht="15" customHeight="1" x14ac:dyDescent="0.2">
      <c r="A22" s="80">
        <v>8115</v>
      </c>
      <c r="B22" s="127" t="s">
        <v>591</v>
      </c>
      <c r="C22" s="133" t="s">
        <v>153</v>
      </c>
      <c r="D22" s="215"/>
      <c r="E22" s="210">
        <f t="shared" si="0"/>
        <v>0</v>
      </c>
      <c r="F22" s="209"/>
      <c r="G22" s="220">
        <f t="shared" si="1"/>
        <v>0</v>
      </c>
      <c r="H22" s="172"/>
      <c r="I22" s="210">
        <f t="shared" si="2"/>
        <v>0</v>
      </c>
      <c r="J22" s="167"/>
      <c r="K22" s="216">
        <f t="shared" si="3"/>
        <v>0</v>
      </c>
      <c r="L22" s="371"/>
      <c r="M22" s="372">
        <f t="shared" si="4"/>
        <v>0</v>
      </c>
      <c r="N22" s="271"/>
      <c r="O22" s="373">
        <f t="shared" si="5"/>
        <v>0</v>
      </c>
      <c r="P22" s="172"/>
      <c r="Q22" s="210">
        <f t="shared" si="6"/>
        <v>0</v>
      </c>
      <c r="R22" s="167"/>
      <c r="S22" s="216">
        <f t="shared" si="7"/>
        <v>0</v>
      </c>
      <c r="T22" s="168"/>
      <c r="U22" s="210">
        <f t="shared" si="8"/>
        <v>0</v>
      </c>
      <c r="V22" s="167"/>
      <c r="W22" s="220">
        <f t="shared" si="9"/>
        <v>0</v>
      </c>
      <c r="X22" s="223">
        <f t="shared" si="10"/>
        <v>0</v>
      </c>
      <c r="Y22" s="115">
        <f t="shared" si="11"/>
        <v>0</v>
      </c>
      <c r="Z22" s="32"/>
      <c r="AC22" s="277"/>
      <c r="AD22" s="277"/>
      <c r="AE22" s="277"/>
      <c r="AF22" s="277"/>
      <c r="AG22" s="278"/>
      <c r="AH22" s="278"/>
      <c r="AI22" s="278"/>
    </row>
    <row r="23" spans="1:35" s="31" customFormat="1" ht="15" customHeight="1" x14ac:dyDescent="0.2">
      <c r="A23" s="80">
        <v>8116</v>
      </c>
      <c r="B23" s="127" t="s">
        <v>599</v>
      </c>
      <c r="C23" s="133" t="s">
        <v>154</v>
      </c>
      <c r="D23" s="215"/>
      <c r="E23" s="210">
        <f t="shared" si="0"/>
        <v>0</v>
      </c>
      <c r="F23" s="209"/>
      <c r="G23" s="220">
        <f t="shared" si="1"/>
        <v>0</v>
      </c>
      <c r="H23" s="172"/>
      <c r="I23" s="210">
        <f t="shared" si="2"/>
        <v>0</v>
      </c>
      <c r="J23" s="167"/>
      <c r="K23" s="216">
        <f t="shared" si="3"/>
        <v>0</v>
      </c>
      <c r="L23" s="371"/>
      <c r="M23" s="372">
        <f t="shared" si="4"/>
        <v>0</v>
      </c>
      <c r="N23" s="271"/>
      <c r="O23" s="373">
        <f t="shared" si="5"/>
        <v>0</v>
      </c>
      <c r="P23" s="172"/>
      <c r="Q23" s="210">
        <f t="shared" si="6"/>
        <v>0</v>
      </c>
      <c r="R23" s="167"/>
      <c r="S23" s="216">
        <f t="shared" si="7"/>
        <v>0</v>
      </c>
      <c r="T23" s="329"/>
      <c r="U23" s="374">
        <f t="shared" si="8"/>
        <v>0</v>
      </c>
      <c r="V23" s="325"/>
      <c r="W23" s="375">
        <f t="shared" si="9"/>
        <v>0</v>
      </c>
      <c r="X23" s="223">
        <f t="shared" si="10"/>
        <v>0</v>
      </c>
      <c r="Y23" s="115">
        <f t="shared" si="11"/>
        <v>0</v>
      </c>
      <c r="Z23" s="32"/>
      <c r="AC23" s="277"/>
      <c r="AD23" s="277"/>
      <c r="AE23" s="277"/>
      <c r="AF23" s="277"/>
      <c r="AG23" s="278"/>
      <c r="AH23" s="278"/>
      <c r="AI23" s="278"/>
    </row>
    <row r="24" spans="1:35" s="31" customFormat="1" ht="15" customHeight="1" x14ac:dyDescent="0.2">
      <c r="A24" s="80">
        <v>8117</v>
      </c>
      <c r="B24" s="127" t="s">
        <v>588</v>
      </c>
      <c r="C24" s="133" t="s">
        <v>155</v>
      </c>
      <c r="D24" s="215"/>
      <c r="E24" s="210">
        <f t="shared" si="0"/>
        <v>0</v>
      </c>
      <c r="F24" s="209"/>
      <c r="G24" s="220">
        <f t="shared" si="1"/>
        <v>0</v>
      </c>
      <c r="H24" s="172"/>
      <c r="I24" s="210">
        <f t="shared" si="2"/>
        <v>0</v>
      </c>
      <c r="J24" s="167"/>
      <c r="K24" s="216">
        <f t="shared" si="3"/>
        <v>0</v>
      </c>
      <c r="L24" s="376"/>
      <c r="M24" s="377">
        <f t="shared" si="4"/>
        <v>0</v>
      </c>
      <c r="N24" s="378"/>
      <c r="O24" s="379">
        <f t="shared" si="5"/>
        <v>0</v>
      </c>
      <c r="P24" s="172"/>
      <c r="Q24" s="210">
        <f t="shared" si="6"/>
        <v>0</v>
      </c>
      <c r="R24" s="167"/>
      <c r="S24" s="216">
        <f t="shared" si="7"/>
        <v>0</v>
      </c>
      <c r="T24" s="168"/>
      <c r="U24" s="210">
        <f t="shared" si="8"/>
        <v>0</v>
      </c>
      <c r="V24" s="167"/>
      <c r="W24" s="220">
        <f t="shared" si="9"/>
        <v>0</v>
      </c>
      <c r="X24" s="223">
        <f t="shared" si="10"/>
        <v>0</v>
      </c>
      <c r="Y24" s="115">
        <f t="shared" si="11"/>
        <v>0</v>
      </c>
      <c r="Z24" s="32"/>
      <c r="AC24" s="277"/>
      <c r="AD24" s="277"/>
      <c r="AE24" s="277"/>
      <c r="AF24" s="277"/>
      <c r="AG24" s="278"/>
      <c r="AH24" s="278"/>
      <c r="AI24" s="278"/>
    </row>
    <row r="25" spans="1:35" s="31" customFormat="1" ht="15" customHeight="1" x14ac:dyDescent="0.2">
      <c r="A25" s="80">
        <v>8118</v>
      </c>
      <c r="B25" s="127" t="s">
        <v>585</v>
      </c>
      <c r="C25" s="133" t="s">
        <v>156</v>
      </c>
      <c r="D25" s="215"/>
      <c r="E25" s="210">
        <f t="shared" si="0"/>
        <v>0</v>
      </c>
      <c r="F25" s="209"/>
      <c r="G25" s="220">
        <f t="shared" si="1"/>
        <v>0</v>
      </c>
      <c r="H25" s="172"/>
      <c r="I25" s="210">
        <f t="shared" si="2"/>
        <v>0</v>
      </c>
      <c r="J25" s="167"/>
      <c r="K25" s="216">
        <f t="shared" si="3"/>
        <v>0</v>
      </c>
      <c r="L25" s="376"/>
      <c r="M25" s="377">
        <f t="shared" si="4"/>
        <v>0</v>
      </c>
      <c r="N25" s="378"/>
      <c r="O25" s="379">
        <f t="shared" si="5"/>
        <v>0</v>
      </c>
      <c r="P25" s="324"/>
      <c r="Q25" s="374">
        <f t="shared" si="6"/>
        <v>0</v>
      </c>
      <c r="R25" s="325"/>
      <c r="S25" s="384">
        <f t="shared" si="7"/>
        <v>0</v>
      </c>
      <c r="T25" s="168"/>
      <c r="U25" s="210">
        <f t="shared" si="8"/>
        <v>0</v>
      </c>
      <c r="V25" s="167"/>
      <c r="W25" s="220">
        <f t="shared" si="9"/>
        <v>0</v>
      </c>
      <c r="X25" s="223">
        <f t="shared" si="10"/>
        <v>0</v>
      </c>
      <c r="Y25" s="115">
        <f t="shared" si="11"/>
        <v>0</v>
      </c>
      <c r="Z25" s="32"/>
      <c r="AC25" s="277"/>
      <c r="AD25" s="277"/>
      <c r="AE25" s="277"/>
      <c r="AF25" s="277"/>
      <c r="AG25" s="278"/>
      <c r="AH25" s="278"/>
      <c r="AI25" s="278"/>
    </row>
    <row r="26" spans="1:35" s="31" customFormat="1" ht="15" customHeight="1" x14ac:dyDescent="0.2">
      <c r="A26" s="80">
        <v>8119</v>
      </c>
      <c r="B26" s="127" t="s">
        <v>501</v>
      </c>
      <c r="C26" s="133" t="s">
        <v>157</v>
      </c>
      <c r="D26" s="215"/>
      <c r="E26" s="210">
        <f t="shared" si="0"/>
        <v>0</v>
      </c>
      <c r="F26" s="209"/>
      <c r="G26" s="220">
        <f t="shared" si="1"/>
        <v>0</v>
      </c>
      <c r="H26" s="172"/>
      <c r="I26" s="210">
        <f t="shared" si="2"/>
        <v>0</v>
      </c>
      <c r="J26" s="167"/>
      <c r="K26" s="216">
        <f t="shared" si="3"/>
        <v>0</v>
      </c>
      <c r="L26" s="371"/>
      <c r="M26" s="372">
        <f t="shared" si="4"/>
        <v>0</v>
      </c>
      <c r="N26" s="271"/>
      <c r="O26" s="373">
        <f t="shared" si="5"/>
        <v>0</v>
      </c>
      <c r="P26" s="172"/>
      <c r="Q26" s="210">
        <f t="shared" si="6"/>
        <v>0</v>
      </c>
      <c r="R26" s="167"/>
      <c r="S26" s="216">
        <f t="shared" si="7"/>
        <v>0</v>
      </c>
      <c r="T26" s="168"/>
      <c r="U26" s="210">
        <f t="shared" si="8"/>
        <v>0</v>
      </c>
      <c r="V26" s="167"/>
      <c r="W26" s="220">
        <f t="shared" si="9"/>
        <v>0</v>
      </c>
      <c r="X26" s="223">
        <f t="shared" si="10"/>
        <v>0</v>
      </c>
      <c r="Y26" s="115">
        <f t="shared" si="11"/>
        <v>0</v>
      </c>
      <c r="Z26" s="32"/>
      <c r="AC26" s="277"/>
      <c r="AD26" s="277"/>
      <c r="AE26" s="277"/>
      <c r="AF26" s="277"/>
      <c r="AG26" s="278"/>
      <c r="AH26" s="278"/>
      <c r="AI26" s="278"/>
    </row>
    <row r="27" spans="1:35" s="31" customFormat="1" ht="15" customHeight="1" x14ac:dyDescent="0.2">
      <c r="A27" s="80">
        <v>8120</v>
      </c>
      <c r="B27" s="127" t="s">
        <v>583</v>
      </c>
      <c r="C27" s="133" t="s">
        <v>158</v>
      </c>
      <c r="D27" s="215"/>
      <c r="E27" s="210">
        <f t="shared" si="0"/>
        <v>0</v>
      </c>
      <c r="F27" s="209"/>
      <c r="G27" s="220">
        <f t="shared" si="1"/>
        <v>0</v>
      </c>
      <c r="H27" s="172"/>
      <c r="I27" s="210">
        <f t="shared" si="2"/>
        <v>0</v>
      </c>
      <c r="J27" s="167"/>
      <c r="K27" s="216">
        <f t="shared" si="3"/>
        <v>0</v>
      </c>
      <c r="L27" s="376"/>
      <c r="M27" s="377">
        <f t="shared" si="4"/>
        <v>0</v>
      </c>
      <c r="N27" s="378"/>
      <c r="O27" s="379">
        <f t="shared" si="5"/>
        <v>0</v>
      </c>
      <c r="P27" s="324"/>
      <c r="Q27" s="374">
        <f t="shared" si="6"/>
        <v>0</v>
      </c>
      <c r="R27" s="325"/>
      <c r="S27" s="384">
        <f t="shared" si="7"/>
        <v>0</v>
      </c>
      <c r="T27" s="168"/>
      <c r="U27" s="210">
        <f t="shared" si="8"/>
        <v>0</v>
      </c>
      <c r="V27" s="167"/>
      <c r="W27" s="220">
        <f t="shared" si="9"/>
        <v>0</v>
      </c>
      <c r="X27" s="223">
        <f t="shared" si="10"/>
        <v>0</v>
      </c>
      <c r="Y27" s="115">
        <f t="shared" si="11"/>
        <v>0</v>
      </c>
      <c r="Z27" s="32"/>
      <c r="AC27" s="277"/>
      <c r="AD27" s="277"/>
      <c r="AE27" s="277"/>
      <c r="AF27" s="277"/>
      <c r="AG27" s="278"/>
      <c r="AH27" s="278"/>
      <c r="AI27" s="278"/>
    </row>
    <row r="28" spans="1:35" s="31" customFormat="1" ht="15" customHeight="1" thickBot="1" x14ac:dyDescent="0.25">
      <c r="A28" s="80">
        <v>8121</v>
      </c>
      <c r="B28" s="127" t="s">
        <v>584</v>
      </c>
      <c r="C28" s="133" t="s">
        <v>159</v>
      </c>
      <c r="D28" s="251"/>
      <c r="E28" s="217">
        <f t="shared" si="0"/>
        <v>0</v>
      </c>
      <c r="F28" s="252"/>
      <c r="G28" s="221">
        <f t="shared" si="1"/>
        <v>0</v>
      </c>
      <c r="H28" s="182"/>
      <c r="I28" s="217">
        <f t="shared" si="2"/>
        <v>0</v>
      </c>
      <c r="J28" s="183"/>
      <c r="K28" s="218">
        <f t="shared" si="3"/>
        <v>0</v>
      </c>
      <c r="L28" s="380"/>
      <c r="M28" s="381">
        <f t="shared" si="4"/>
        <v>0</v>
      </c>
      <c r="N28" s="382"/>
      <c r="O28" s="383">
        <f t="shared" si="5"/>
        <v>0</v>
      </c>
      <c r="P28" s="182"/>
      <c r="Q28" s="217">
        <f t="shared" si="6"/>
        <v>0</v>
      </c>
      <c r="R28" s="183"/>
      <c r="S28" s="218">
        <f t="shared" si="7"/>
        <v>0</v>
      </c>
      <c r="T28" s="200"/>
      <c r="U28" s="217">
        <f t="shared" si="8"/>
        <v>0</v>
      </c>
      <c r="V28" s="183"/>
      <c r="W28" s="221">
        <f t="shared" si="9"/>
        <v>0</v>
      </c>
      <c r="X28" s="224">
        <f t="shared" si="10"/>
        <v>0</v>
      </c>
      <c r="Y28" s="117">
        <f t="shared" si="11"/>
        <v>0</v>
      </c>
      <c r="Z28" s="32"/>
      <c r="AC28" s="277"/>
      <c r="AD28" s="277"/>
      <c r="AE28" s="277"/>
      <c r="AF28" s="277"/>
      <c r="AG28" s="278"/>
      <c r="AH28" s="278"/>
      <c r="AI28" s="278"/>
    </row>
    <row r="29" spans="1:35" s="31" customFormat="1" ht="13.5" thickBot="1" x14ac:dyDescent="0.25">
      <c r="A29" s="428" t="s">
        <v>18</v>
      </c>
      <c r="B29" s="429"/>
      <c r="C29" s="430"/>
      <c r="D29" s="96">
        <f>SUM(D8:D28)</f>
        <v>0</v>
      </c>
      <c r="E29" s="96">
        <f t="shared" ref="E29:Y29" si="12">SUM(E8:E28)</f>
        <v>0</v>
      </c>
      <c r="F29" s="96">
        <f t="shared" si="12"/>
        <v>0</v>
      </c>
      <c r="G29" s="96">
        <f t="shared" si="12"/>
        <v>0</v>
      </c>
      <c r="H29" s="96">
        <f t="shared" si="12"/>
        <v>28</v>
      </c>
      <c r="I29" s="96">
        <f t="shared" si="12"/>
        <v>5325040</v>
      </c>
      <c r="J29" s="96">
        <f t="shared" si="12"/>
        <v>1</v>
      </c>
      <c r="K29" s="96">
        <f t="shared" si="12"/>
        <v>94062</v>
      </c>
      <c r="L29" s="96">
        <f t="shared" si="12"/>
        <v>15</v>
      </c>
      <c r="M29" s="96">
        <f t="shared" si="12"/>
        <v>2852700</v>
      </c>
      <c r="N29" s="96">
        <f t="shared" si="12"/>
        <v>1</v>
      </c>
      <c r="O29" s="96">
        <f t="shared" si="12"/>
        <v>94062</v>
      </c>
      <c r="P29" s="96">
        <f t="shared" si="12"/>
        <v>0</v>
      </c>
      <c r="Q29" s="96">
        <f t="shared" si="12"/>
        <v>0</v>
      </c>
      <c r="R29" s="96">
        <f t="shared" si="12"/>
        <v>0</v>
      </c>
      <c r="S29" s="225">
        <f t="shared" si="12"/>
        <v>0</v>
      </c>
      <c r="T29" s="97">
        <f t="shared" si="12"/>
        <v>42</v>
      </c>
      <c r="U29" s="96">
        <f t="shared" si="12"/>
        <v>7987560</v>
      </c>
      <c r="V29" s="96">
        <f t="shared" si="12"/>
        <v>60</v>
      </c>
      <c r="W29" s="225">
        <f t="shared" si="12"/>
        <v>5643720</v>
      </c>
      <c r="X29" s="98">
        <f t="shared" si="12"/>
        <v>147</v>
      </c>
      <c r="Y29" s="89">
        <f t="shared" si="12"/>
        <v>21997144</v>
      </c>
    </row>
    <row r="31" spans="1:35" x14ac:dyDescent="0.2">
      <c r="E31" s="21" t="s">
        <v>369</v>
      </c>
      <c r="F31" s="22">
        <v>190180</v>
      </c>
    </row>
    <row r="32" spans="1:35" x14ac:dyDescent="0.2">
      <c r="E32" s="21" t="s">
        <v>370</v>
      </c>
      <c r="F32" s="22">
        <v>94062</v>
      </c>
    </row>
  </sheetData>
  <mergeCells count="13">
    <mergeCell ref="X6:Y6"/>
    <mergeCell ref="A29:C29"/>
    <mergeCell ref="B6:B7"/>
    <mergeCell ref="A1:Y1"/>
    <mergeCell ref="A2:Y2"/>
    <mergeCell ref="A4:Y4"/>
    <mergeCell ref="A6:A7"/>
    <mergeCell ref="C6:C7"/>
    <mergeCell ref="D6:G6"/>
    <mergeCell ref="H6:K6"/>
    <mergeCell ref="L6:O6"/>
    <mergeCell ref="P6:S6"/>
    <mergeCell ref="T6:W6"/>
  </mergeCells>
  <pageMargins left="0.70866141732283472" right="0.70866141732283472" top="0.74803149606299213" bottom="0.74803149606299213" header="0.31496062992125984" footer="0.31496062992125984"/>
  <pageSetup paperSize="14" scale="44" orientation="landscape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Z32"/>
  <sheetViews>
    <sheetView zoomScale="115" zoomScaleNormal="115" zoomScalePageLayoutView="87" workbookViewId="0">
      <selection activeCell="A2" sqref="A2:Y2"/>
    </sheetView>
  </sheetViews>
  <sheetFormatPr baseColWidth="10" defaultRowHeight="12.75" x14ac:dyDescent="0.2"/>
  <cols>
    <col min="1" max="1" width="9.140625" bestFit="1" customWidth="1"/>
    <col min="2" max="2" width="37.28515625" customWidth="1"/>
    <col min="3" max="3" width="14.85546875" customWidth="1"/>
    <col min="4" max="4" width="18.5703125" customWidth="1"/>
    <col min="5" max="5" width="14.85546875" customWidth="1"/>
    <col min="6" max="6" width="21.85546875" customWidth="1"/>
    <col min="7" max="7" width="15.140625" customWidth="1"/>
    <col min="8" max="8" width="17.140625" bestFit="1" customWidth="1"/>
    <col min="9" max="9" width="15.5703125" customWidth="1"/>
    <col min="10" max="10" width="17.7109375" customWidth="1"/>
    <col min="11" max="11" width="14.85546875" bestFit="1" customWidth="1"/>
    <col min="12" max="12" width="16.42578125" customWidth="1"/>
    <col min="13" max="13" width="14.85546875" bestFit="1" customWidth="1"/>
    <col min="14" max="14" width="14" bestFit="1" customWidth="1"/>
    <col min="15" max="15" width="14.85546875" bestFit="1" customWidth="1"/>
    <col min="16" max="16" width="16.7109375" customWidth="1"/>
    <col min="17" max="17" width="14.85546875" bestFit="1" customWidth="1"/>
    <col min="18" max="18" width="17.5703125" customWidth="1"/>
    <col min="19" max="19" width="15" customWidth="1"/>
    <col min="20" max="20" width="17.5703125" customWidth="1"/>
    <col min="21" max="21" width="15.28515625" customWidth="1"/>
    <col min="22" max="22" width="17.5703125" customWidth="1"/>
    <col min="23" max="23" width="16.85546875" customWidth="1"/>
    <col min="24" max="24" width="21.28515625" customWidth="1"/>
  </cols>
  <sheetData>
    <row r="1" spans="1:25" ht="18" x14ac:dyDescent="0.25">
      <c r="A1" s="437" t="s">
        <v>737</v>
      </c>
      <c r="B1" s="437"/>
      <c r="C1" s="437"/>
      <c r="D1" s="437"/>
      <c r="E1" s="437"/>
      <c r="F1" s="437"/>
      <c r="G1" s="437"/>
      <c r="H1" s="437"/>
      <c r="I1" s="437"/>
      <c r="J1" s="437"/>
      <c r="K1" s="437"/>
      <c r="L1" s="437"/>
      <c r="M1" s="437"/>
      <c r="N1" s="437"/>
      <c r="O1" s="437"/>
      <c r="P1" s="437"/>
      <c r="Q1" s="437"/>
      <c r="R1" s="437"/>
      <c r="S1" s="437"/>
      <c r="T1" s="437"/>
      <c r="U1" s="437"/>
      <c r="V1" s="437"/>
      <c r="W1" s="437"/>
      <c r="X1" s="437"/>
      <c r="Y1" s="437"/>
    </row>
    <row r="2" spans="1:25" ht="18" x14ac:dyDescent="0.25">
      <c r="A2" s="437" t="s">
        <v>732</v>
      </c>
      <c r="B2" s="437"/>
      <c r="C2" s="437"/>
      <c r="D2" s="437"/>
      <c r="E2" s="437"/>
      <c r="F2" s="437"/>
      <c r="G2" s="437"/>
      <c r="H2" s="437"/>
      <c r="I2" s="437"/>
      <c r="J2" s="437"/>
      <c r="K2" s="437"/>
      <c r="L2" s="437"/>
      <c r="M2" s="437"/>
      <c r="N2" s="437"/>
      <c r="O2" s="437"/>
      <c r="P2" s="437"/>
      <c r="Q2" s="437"/>
      <c r="R2" s="437"/>
      <c r="S2" s="437"/>
      <c r="T2" s="437"/>
      <c r="U2" s="437"/>
      <c r="V2" s="437"/>
      <c r="W2" s="437"/>
      <c r="X2" s="437"/>
      <c r="Y2" s="437"/>
    </row>
    <row r="4" spans="1:25" ht="18" x14ac:dyDescent="0.25">
      <c r="A4" s="437" t="s">
        <v>19</v>
      </c>
      <c r="B4" s="437"/>
      <c r="C4" s="437"/>
      <c r="D4" s="437"/>
      <c r="E4" s="437"/>
      <c r="F4" s="437"/>
      <c r="G4" s="437"/>
      <c r="H4" s="437"/>
      <c r="I4" s="437"/>
      <c r="J4" s="437"/>
      <c r="K4" s="437"/>
      <c r="L4" s="437"/>
      <c r="M4" s="437"/>
      <c r="N4" s="437"/>
      <c r="O4" s="437"/>
      <c r="P4" s="437"/>
      <c r="Q4" s="437"/>
      <c r="R4" s="437"/>
      <c r="S4" s="437"/>
      <c r="T4" s="437"/>
      <c r="U4" s="437"/>
      <c r="V4" s="437"/>
      <c r="W4" s="437"/>
      <c r="X4" s="437"/>
      <c r="Y4" s="437"/>
    </row>
    <row r="5" spans="1:25" ht="13.5" thickBot="1" x14ac:dyDescent="0.25"/>
    <row r="6" spans="1:25" s="31" customFormat="1" ht="15.75" customHeight="1" thickBot="1" x14ac:dyDescent="0.25">
      <c r="A6" s="475" t="s">
        <v>354</v>
      </c>
      <c r="B6" s="49"/>
      <c r="C6" s="431" t="s">
        <v>2</v>
      </c>
      <c r="D6" s="432"/>
      <c r="E6" s="432"/>
      <c r="F6" s="433"/>
      <c r="G6" s="434" t="s">
        <v>3</v>
      </c>
      <c r="H6" s="435"/>
      <c r="I6" s="435"/>
      <c r="J6" s="436"/>
      <c r="K6" s="438" t="s">
        <v>4</v>
      </c>
      <c r="L6" s="439"/>
      <c r="M6" s="439"/>
      <c r="N6" s="440"/>
      <c r="O6" s="441" t="s">
        <v>5</v>
      </c>
      <c r="P6" s="442"/>
      <c r="Q6" s="442"/>
      <c r="R6" s="443"/>
      <c r="S6" s="450" t="s">
        <v>731</v>
      </c>
      <c r="T6" s="451"/>
      <c r="U6" s="451"/>
      <c r="V6" s="452"/>
      <c r="W6" s="444" t="s">
        <v>355</v>
      </c>
      <c r="X6" s="445"/>
    </row>
    <row r="7" spans="1:25" s="31" customFormat="1" ht="77.25" thickBot="1" x14ac:dyDescent="0.25">
      <c r="A7" s="476"/>
      <c r="B7" s="50"/>
      <c r="C7" s="25" t="s">
        <v>733</v>
      </c>
      <c r="D7" s="26" t="s">
        <v>734</v>
      </c>
      <c r="E7" s="26" t="s">
        <v>735</v>
      </c>
      <c r="F7" s="27" t="s">
        <v>736</v>
      </c>
      <c r="G7" s="25" t="s">
        <v>733</v>
      </c>
      <c r="H7" s="26" t="s">
        <v>734</v>
      </c>
      <c r="I7" s="26" t="s">
        <v>735</v>
      </c>
      <c r="J7" s="27" t="s">
        <v>736</v>
      </c>
      <c r="K7" s="25" t="s">
        <v>733</v>
      </c>
      <c r="L7" s="26" t="s">
        <v>734</v>
      </c>
      <c r="M7" s="26" t="s">
        <v>735</v>
      </c>
      <c r="N7" s="27" t="s">
        <v>736</v>
      </c>
      <c r="O7" s="25" t="s">
        <v>733</v>
      </c>
      <c r="P7" s="26" t="s">
        <v>734</v>
      </c>
      <c r="Q7" s="26" t="s">
        <v>735</v>
      </c>
      <c r="R7" s="27" t="s">
        <v>736</v>
      </c>
      <c r="S7" s="25" t="s">
        <v>733</v>
      </c>
      <c r="T7" s="26" t="s">
        <v>734</v>
      </c>
      <c r="U7" s="26" t="s">
        <v>735</v>
      </c>
      <c r="V7" s="27" t="s">
        <v>736</v>
      </c>
      <c r="W7" s="28" t="s">
        <v>6</v>
      </c>
      <c r="X7" s="29" t="s">
        <v>368</v>
      </c>
    </row>
    <row r="8" spans="1:25" s="31" customFormat="1" x14ac:dyDescent="0.2">
      <c r="A8" s="63" t="s">
        <v>356</v>
      </c>
      <c r="B8" s="58" t="s">
        <v>376</v>
      </c>
      <c r="C8" s="254">
        <f>'Tarap. I'!D15</f>
        <v>0</v>
      </c>
      <c r="D8" s="51">
        <f>'Tarap. I'!E15</f>
        <v>0</v>
      </c>
      <c r="E8" s="51">
        <f>'Tarap. I'!F15</f>
        <v>0</v>
      </c>
      <c r="F8" s="255">
        <f>'Tarap. I'!G15</f>
        <v>0</v>
      </c>
      <c r="G8" s="51">
        <f>'Tarap. I'!H15</f>
        <v>0</v>
      </c>
      <c r="H8" s="51">
        <f>'Tarap. I'!I15</f>
        <v>0</v>
      </c>
      <c r="I8" s="51">
        <f>'Tarap. I'!J15</f>
        <v>0</v>
      </c>
      <c r="J8" s="65">
        <f>'Tarap. I'!K15</f>
        <v>0</v>
      </c>
      <c r="K8" s="254">
        <f>'Tarap. I'!L15</f>
        <v>0</v>
      </c>
      <c r="L8" s="51">
        <f>'Tarap. I'!M15</f>
        <v>0</v>
      </c>
      <c r="M8" s="51">
        <f>'Tarap. I'!N15</f>
        <v>0</v>
      </c>
      <c r="N8" s="255">
        <f>'Tarap. I'!O15</f>
        <v>0</v>
      </c>
      <c r="O8" s="51">
        <f>'Tarap. I'!P15</f>
        <v>201</v>
      </c>
      <c r="P8" s="51">
        <f>'Tarap. I'!Q15</f>
        <v>38226180</v>
      </c>
      <c r="Q8" s="51">
        <f>'Tarap. I'!R15</f>
        <v>64</v>
      </c>
      <c r="R8" s="65">
        <f>'Tarap. I'!S15</f>
        <v>6019968</v>
      </c>
      <c r="S8" s="70">
        <f>'Tarap. I'!T15</f>
        <v>9</v>
      </c>
      <c r="T8" s="71">
        <f>'Tarap. I'!U15</f>
        <v>1711620</v>
      </c>
      <c r="U8" s="71">
        <f>'Tarap. I'!V15</f>
        <v>11</v>
      </c>
      <c r="V8" s="72">
        <f>'Tarap. I'!W15</f>
        <v>1034682</v>
      </c>
      <c r="W8" s="254">
        <f>'Tarap. I'!X15</f>
        <v>285</v>
      </c>
      <c r="X8" s="255">
        <f>'Tarap. I'!Y15</f>
        <v>46992450</v>
      </c>
      <c r="Y8" s="192"/>
    </row>
    <row r="9" spans="1:25" s="31" customFormat="1" x14ac:dyDescent="0.2">
      <c r="A9" s="55" t="s">
        <v>357</v>
      </c>
      <c r="B9" s="59" t="s">
        <v>22</v>
      </c>
      <c r="C9" s="256">
        <f>Antof.II!D17</f>
        <v>0</v>
      </c>
      <c r="D9" s="52">
        <f>Antof.II!E17</f>
        <v>0</v>
      </c>
      <c r="E9" s="52">
        <f>Antof.II!F17</f>
        <v>0</v>
      </c>
      <c r="F9" s="257">
        <f>Antof.II!G17</f>
        <v>0</v>
      </c>
      <c r="G9" s="52">
        <f>Antof.II!H17</f>
        <v>0</v>
      </c>
      <c r="H9" s="52">
        <f>Antof.II!I17</f>
        <v>0</v>
      </c>
      <c r="I9" s="52">
        <f>Antof.II!J17</f>
        <v>0</v>
      </c>
      <c r="J9" s="66">
        <f>Antof.II!K17</f>
        <v>0</v>
      </c>
      <c r="K9" s="256">
        <f>Antof.II!L17</f>
        <v>0</v>
      </c>
      <c r="L9" s="52">
        <f>Antof.II!M17</f>
        <v>0</v>
      </c>
      <c r="M9" s="52">
        <f>Antof.II!N17</f>
        <v>0</v>
      </c>
      <c r="N9" s="257">
        <f>Antof.II!O17</f>
        <v>0</v>
      </c>
      <c r="O9" s="52">
        <f>Antof.II!P17</f>
        <v>0</v>
      </c>
      <c r="P9" s="52">
        <f>Antof.II!Q17</f>
        <v>0</v>
      </c>
      <c r="Q9" s="52">
        <f>Antof.II!R17</f>
        <v>0</v>
      </c>
      <c r="R9" s="66">
        <f>Antof.II!S17</f>
        <v>0</v>
      </c>
      <c r="S9" s="73">
        <f>Antof.II!T17</f>
        <v>0</v>
      </c>
      <c r="T9" s="69">
        <f>Antof.II!U17</f>
        <v>0</v>
      </c>
      <c r="U9" s="69">
        <f>Antof.II!V17</f>
        <v>0</v>
      </c>
      <c r="V9" s="74">
        <f>Antof.II!W17</f>
        <v>0</v>
      </c>
      <c r="W9" s="256">
        <f>Antof.II!X17</f>
        <v>0</v>
      </c>
      <c r="X9" s="257">
        <f>Antof.II!Y17</f>
        <v>0</v>
      </c>
      <c r="Y9" s="41"/>
    </row>
    <row r="10" spans="1:25" s="31" customFormat="1" x14ac:dyDescent="0.2">
      <c r="A10" s="55" t="s">
        <v>358</v>
      </c>
      <c r="B10" s="59" t="s">
        <v>377</v>
      </c>
      <c r="C10" s="256">
        <f>'Atacam. III'!D17</f>
        <v>0</v>
      </c>
      <c r="D10" s="52">
        <f>'Atacam. III'!E17</f>
        <v>0</v>
      </c>
      <c r="E10" s="52">
        <f>'Atacam. III'!F17</f>
        <v>0</v>
      </c>
      <c r="F10" s="257">
        <f>'Atacam. III'!G17</f>
        <v>0</v>
      </c>
      <c r="G10" s="52">
        <f>'Atacam. III'!H17</f>
        <v>0</v>
      </c>
      <c r="H10" s="52">
        <f>'Atacam. III'!I17</f>
        <v>0</v>
      </c>
      <c r="I10" s="52">
        <f>'Atacam. III'!J17</f>
        <v>0</v>
      </c>
      <c r="J10" s="66">
        <f>'Atacam. III'!K17</f>
        <v>0</v>
      </c>
      <c r="K10" s="256">
        <f>'Atacam. III'!L17</f>
        <v>0</v>
      </c>
      <c r="L10" s="52">
        <f>'Atacam. III'!M17</f>
        <v>0</v>
      </c>
      <c r="M10" s="52">
        <f>'Atacam. III'!N17</f>
        <v>0</v>
      </c>
      <c r="N10" s="257">
        <f>'Atacam. III'!O17</f>
        <v>0</v>
      </c>
      <c r="O10" s="52">
        <f>'Atacam. III'!P17</f>
        <v>0</v>
      </c>
      <c r="P10" s="52">
        <f>'Atacam. III'!Q17</f>
        <v>0</v>
      </c>
      <c r="Q10" s="52">
        <f>'Atacam. III'!R17</f>
        <v>0</v>
      </c>
      <c r="R10" s="66">
        <f>'Atacam. III'!S17</f>
        <v>0</v>
      </c>
      <c r="S10" s="73">
        <f>'Atacam. III'!T17</f>
        <v>0</v>
      </c>
      <c r="T10" s="69">
        <f>'Atacam. III'!U17</f>
        <v>0</v>
      </c>
      <c r="U10" s="69">
        <f>'Atacam. III'!V17</f>
        <v>0</v>
      </c>
      <c r="V10" s="74">
        <f>'Atacam. III'!W17</f>
        <v>0</v>
      </c>
      <c r="W10" s="256">
        <f>'Atacam. III'!X17</f>
        <v>0</v>
      </c>
      <c r="X10" s="257">
        <f>'Atacam. III'!Y17</f>
        <v>0</v>
      </c>
      <c r="Y10" s="41"/>
    </row>
    <row r="11" spans="1:25" s="31" customFormat="1" x14ac:dyDescent="0.2">
      <c r="A11" s="55" t="s">
        <v>359</v>
      </c>
      <c r="B11" s="59" t="s">
        <v>195</v>
      </c>
      <c r="C11" s="256">
        <f>'Coquimbo.. IV'!D23</f>
        <v>1</v>
      </c>
      <c r="D11" s="52">
        <f>'Coquimbo.. IV'!E23</f>
        <v>190180</v>
      </c>
      <c r="E11" s="52">
        <f>'Coquimbo.. IV'!F23</f>
        <v>3</v>
      </c>
      <c r="F11" s="257">
        <f>'Coquimbo.. IV'!G23</f>
        <v>282186</v>
      </c>
      <c r="G11" s="52">
        <f>'Coquimbo.. IV'!H23</f>
        <v>0</v>
      </c>
      <c r="H11" s="52">
        <f>'Coquimbo.. IV'!I23</f>
        <v>0</v>
      </c>
      <c r="I11" s="52">
        <f>'Coquimbo.. IV'!J23</f>
        <v>0</v>
      </c>
      <c r="J11" s="66">
        <f>'Coquimbo.. IV'!K23</f>
        <v>0</v>
      </c>
      <c r="K11" s="256">
        <f>'Coquimbo.. IV'!L23</f>
        <v>0</v>
      </c>
      <c r="L11" s="52">
        <f>'Coquimbo.. IV'!M23</f>
        <v>0</v>
      </c>
      <c r="M11" s="52">
        <f>'Coquimbo.. IV'!N23</f>
        <v>0</v>
      </c>
      <c r="N11" s="257">
        <f>'Coquimbo.. IV'!O23</f>
        <v>0</v>
      </c>
      <c r="O11" s="52">
        <f>'Coquimbo.. IV'!P23</f>
        <v>0</v>
      </c>
      <c r="P11" s="52">
        <f>'Coquimbo.. IV'!Q23</f>
        <v>0</v>
      </c>
      <c r="Q11" s="52">
        <f>'Coquimbo.. IV'!R23</f>
        <v>0</v>
      </c>
      <c r="R11" s="66">
        <f>'Coquimbo.. IV'!S23</f>
        <v>0</v>
      </c>
      <c r="S11" s="73">
        <f>'Coquimbo.. IV'!T23</f>
        <v>40</v>
      </c>
      <c r="T11" s="69">
        <f>'Coquimbo.. IV'!U23</f>
        <v>7607200</v>
      </c>
      <c r="U11" s="69">
        <f>'Coquimbo.. IV'!V23</f>
        <v>26</v>
      </c>
      <c r="V11" s="74">
        <f>'Coquimbo.. IV'!W23</f>
        <v>2445612</v>
      </c>
      <c r="W11" s="256">
        <f>'Coquimbo.. IV'!X23</f>
        <v>70</v>
      </c>
      <c r="X11" s="257">
        <f>'Coquimbo.. IV'!Y23</f>
        <v>10525178</v>
      </c>
      <c r="Y11" s="41"/>
    </row>
    <row r="12" spans="1:25" s="31" customFormat="1" x14ac:dyDescent="0.2">
      <c r="A12" s="55" t="s">
        <v>360</v>
      </c>
      <c r="B12" s="59" t="s">
        <v>44</v>
      </c>
      <c r="C12" s="256">
        <f>'Valp. V'!D46</f>
        <v>140</v>
      </c>
      <c r="D12" s="52">
        <f>'Valp. V'!E46</f>
        <v>26625200</v>
      </c>
      <c r="E12" s="52">
        <f>'Valp. V'!F46</f>
        <v>162</v>
      </c>
      <c r="F12" s="257">
        <f>'Valp. V'!G46</f>
        <v>15238044</v>
      </c>
      <c r="G12" s="52">
        <f>'Valp. V'!H46</f>
        <v>97</v>
      </c>
      <c r="H12" s="52">
        <f>'Valp. V'!I46</f>
        <v>18447460</v>
      </c>
      <c r="I12" s="52">
        <f>'Valp. V'!J46</f>
        <v>98</v>
      </c>
      <c r="J12" s="66">
        <f>'Valp. V'!K46</f>
        <v>9218076</v>
      </c>
      <c r="K12" s="256">
        <f>'Valp. V'!L46</f>
        <v>0</v>
      </c>
      <c r="L12" s="52">
        <f>'Valp. V'!M46</f>
        <v>0</v>
      </c>
      <c r="M12" s="52">
        <f>'Valp. V'!N46</f>
        <v>0</v>
      </c>
      <c r="N12" s="257">
        <f>'Valp. V'!O46</f>
        <v>0</v>
      </c>
      <c r="O12" s="52">
        <f>'Valp. V'!P46</f>
        <v>115</v>
      </c>
      <c r="P12" s="52">
        <f>'Valp. V'!Q46</f>
        <v>21870700</v>
      </c>
      <c r="Q12" s="52">
        <f>'Valp. V'!R46</f>
        <v>36</v>
      </c>
      <c r="R12" s="66">
        <f>'Valp. V'!S46</f>
        <v>3386232</v>
      </c>
      <c r="S12" s="73">
        <f>'Valp. V'!T46</f>
        <v>309</v>
      </c>
      <c r="T12" s="69">
        <f>'Valp. V'!U46</f>
        <v>58765620</v>
      </c>
      <c r="U12" s="69">
        <f>'Valp. V'!V46</f>
        <v>111</v>
      </c>
      <c r="V12" s="74">
        <f>'Valp. V'!W46</f>
        <v>10440882</v>
      </c>
      <c r="W12" s="256">
        <f>'Valp. V'!X46</f>
        <v>1068</v>
      </c>
      <c r="X12" s="257">
        <f>'Valp. V'!Y46</f>
        <v>163992214</v>
      </c>
      <c r="Y12" s="41"/>
    </row>
    <row r="13" spans="1:25" s="31" customFormat="1" x14ac:dyDescent="0.2">
      <c r="A13" s="55" t="s">
        <v>361</v>
      </c>
      <c r="B13" s="59" t="s">
        <v>378</v>
      </c>
      <c r="C13" s="256">
        <f>L.B.O´Hig.VI!D41</f>
        <v>0</v>
      </c>
      <c r="D13" s="52">
        <f>L.B.O´Hig.VI!E41</f>
        <v>0</v>
      </c>
      <c r="E13" s="52">
        <f>L.B.O´Hig.VI!F41</f>
        <v>0</v>
      </c>
      <c r="F13" s="257">
        <f>L.B.O´Hig.VI!G41</f>
        <v>0</v>
      </c>
      <c r="G13" s="52">
        <f>L.B.O´Hig.VI!H41</f>
        <v>2</v>
      </c>
      <c r="H13" s="52">
        <f>L.B.O´Hig.VI!I41</f>
        <v>380360</v>
      </c>
      <c r="I13" s="52">
        <f>L.B.O´Hig.VI!J41</f>
        <v>0</v>
      </c>
      <c r="J13" s="66">
        <f>L.B.O´Hig.VI!K41</f>
        <v>0</v>
      </c>
      <c r="K13" s="256">
        <f>L.B.O´Hig.VI!L41</f>
        <v>0</v>
      </c>
      <c r="L13" s="52">
        <f>L.B.O´Hig.VI!M41</f>
        <v>0</v>
      </c>
      <c r="M13" s="52">
        <f>L.B.O´Hig.VI!N41</f>
        <v>0</v>
      </c>
      <c r="N13" s="257">
        <f>L.B.O´Hig.VI!O41</f>
        <v>0</v>
      </c>
      <c r="O13" s="52">
        <f>L.B.O´Hig.VI!P41</f>
        <v>0</v>
      </c>
      <c r="P13" s="52">
        <f>L.B.O´Hig.VI!Q41</f>
        <v>0</v>
      </c>
      <c r="Q13" s="52">
        <f>L.B.O´Hig.VI!R41</f>
        <v>0</v>
      </c>
      <c r="R13" s="66">
        <f>L.B.O´Hig.VI!S41</f>
        <v>0</v>
      </c>
      <c r="S13" s="73">
        <f>L.B.O´Hig.VI!T41</f>
        <v>284</v>
      </c>
      <c r="T13" s="69">
        <f>L.B.O´Hig.VI!U41</f>
        <v>54011120</v>
      </c>
      <c r="U13" s="69">
        <f>L.B.O´Hig.VI!V41</f>
        <v>323</v>
      </c>
      <c r="V13" s="74">
        <f>L.B.O´Hig.VI!W41</f>
        <v>30382026</v>
      </c>
      <c r="W13" s="256">
        <f>L.B.O´Hig.VI!X41</f>
        <v>609</v>
      </c>
      <c r="X13" s="257">
        <f>L.B.O´Hig.VI!Y41</f>
        <v>84773506</v>
      </c>
      <c r="Y13" s="41"/>
    </row>
    <row r="14" spans="1:25" s="31" customFormat="1" x14ac:dyDescent="0.2">
      <c r="A14" s="55" t="s">
        <v>362</v>
      </c>
      <c r="B14" s="59" t="s">
        <v>123</v>
      </c>
      <c r="C14" s="256">
        <f>Mau.VII!D38</f>
        <v>404</v>
      </c>
      <c r="D14" s="52">
        <f>Mau.VII!E38</f>
        <v>76832720</v>
      </c>
      <c r="E14" s="52">
        <f>Mau.VII!F38</f>
        <v>465</v>
      </c>
      <c r="F14" s="257">
        <f>Mau.VII!G38</f>
        <v>43738830</v>
      </c>
      <c r="G14" s="52">
        <f>Mau.VII!H38</f>
        <v>0</v>
      </c>
      <c r="H14" s="52">
        <f>Mau.VII!I38</f>
        <v>0</v>
      </c>
      <c r="I14" s="52">
        <f>Mau.VII!J38</f>
        <v>2</v>
      </c>
      <c r="J14" s="66">
        <f>Mau.VII!K38</f>
        <v>188124</v>
      </c>
      <c r="K14" s="256">
        <f>Mau.VII!L38</f>
        <v>20</v>
      </c>
      <c r="L14" s="52">
        <f>Mau.VII!M38</f>
        <v>3803600</v>
      </c>
      <c r="M14" s="52">
        <f>Mau.VII!N38</f>
        <v>8</v>
      </c>
      <c r="N14" s="257">
        <f>Mau.VII!O38</f>
        <v>752496</v>
      </c>
      <c r="O14" s="52">
        <f>Mau.VII!P38</f>
        <v>64</v>
      </c>
      <c r="P14" s="52">
        <f>Mau.VII!Q38</f>
        <v>12171520</v>
      </c>
      <c r="Q14" s="52">
        <f>Mau.VII!R38</f>
        <v>20</v>
      </c>
      <c r="R14" s="66">
        <f>Mau.VII!S38</f>
        <v>1881240</v>
      </c>
      <c r="S14" s="73">
        <f>Mau.VII!T38</f>
        <v>483</v>
      </c>
      <c r="T14" s="69">
        <f>Mau.VII!U38</f>
        <v>91856940</v>
      </c>
      <c r="U14" s="69">
        <f>Mau.VII!V38</f>
        <v>272</v>
      </c>
      <c r="V14" s="74">
        <f>Mau.VII!W38</f>
        <v>25584864</v>
      </c>
      <c r="W14" s="256">
        <f>Mau.VII!X38</f>
        <v>1738</v>
      </c>
      <c r="X14" s="257">
        <f>Mau.VII!Y38</f>
        <v>256810334</v>
      </c>
      <c r="Y14" s="41"/>
    </row>
    <row r="15" spans="1:25" s="31" customFormat="1" x14ac:dyDescent="0.2">
      <c r="A15" s="55" t="s">
        <v>363</v>
      </c>
      <c r="B15" s="59" t="s">
        <v>379</v>
      </c>
      <c r="C15" s="256">
        <f>'Bio. VIII'!D41</f>
        <v>0</v>
      </c>
      <c r="D15" s="52">
        <f>'Bio. VIII'!E41</f>
        <v>0</v>
      </c>
      <c r="E15" s="52">
        <f>'Bio. VIII'!F41</f>
        <v>17</v>
      </c>
      <c r="F15" s="257">
        <f>'Bio. VIII'!G41</f>
        <v>1599054</v>
      </c>
      <c r="G15" s="52">
        <f>'Bio. VIII'!H41</f>
        <v>318</v>
      </c>
      <c r="H15" s="52">
        <f>'Bio. VIII'!I41</f>
        <v>60477240</v>
      </c>
      <c r="I15" s="52">
        <f>'Bio. VIII'!J41</f>
        <v>221</v>
      </c>
      <c r="J15" s="66">
        <f>'Bio. VIII'!K41</f>
        <v>20787702</v>
      </c>
      <c r="K15" s="256">
        <f>'Bio. VIII'!L41</f>
        <v>1</v>
      </c>
      <c r="L15" s="52">
        <f>'Bio. VIII'!M41</f>
        <v>190180</v>
      </c>
      <c r="M15" s="52">
        <f>'Bio. VIII'!N41</f>
        <v>0</v>
      </c>
      <c r="N15" s="257">
        <f>'Bio. VIII'!O41</f>
        <v>0</v>
      </c>
      <c r="O15" s="52">
        <f>'Bio. VIII'!P41</f>
        <v>0</v>
      </c>
      <c r="P15" s="52">
        <f>'Bio. VIII'!Q41</f>
        <v>0</v>
      </c>
      <c r="Q15" s="52">
        <f>'Bio. VIII'!R41</f>
        <v>0</v>
      </c>
      <c r="R15" s="66">
        <f>'Bio. VIII'!S41</f>
        <v>0</v>
      </c>
      <c r="S15" s="73">
        <f>'Bio. VIII'!T41</f>
        <v>484</v>
      </c>
      <c r="T15" s="69">
        <f>'Bio. VIII'!U41</f>
        <v>92047120</v>
      </c>
      <c r="U15" s="69">
        <f>'Bio. VIII'!V41</f>
        <v>383</v>
      </c>
      <c r="V15" s="74">
        <f>'Bio. VIII'!W41</f>
        <v>36025746</v>
      </c>
      <c r="W15" s="256">
        <f>'Bio. VIII'!X41</f>
        <v>1424</v>
      </c>
      <c r="X15" s="257">
        <f>'Bio. VIII'!Y41</f>
        <v>211127042</v>
      </c>
      <c r="Y15" s="41"/>
    </row>
    <row r="16" spans="1:25" s="31" customFormat="1" x14ac:dyDescent="0.2">
      <c r="A16" s="55" t="s">
        <v>364</v>
      </c>
      <c r="B16" s="59" t="s">
        <v>380</v>
      </c>
      <c r="C16" s="256">
        <f>'Arauc. IX'!D40</f>
        <v>30</v>
      </c>
      <c r="D16" s="52">
        <f>'Arauc. IX'!E40</f>
        <v>5705400</v>
      </c>
      <c r="E16" s="52">
        <f>'Arauc. IX'!F40</f>
        <v>0</v>
      </c>
      <c r="F16" s="257">
        <f>'Arauc. IX'!G40</f>
        <v>0</v>
      </c>
      <c r="G16" s="52">
        <f>'Arauc. IX'!H40</f>
        <v>21</v>
      </c>
      <c r="H16" s="52">
        <f>'Arauc. IX'!I40</f>
        <v>3993780</v>
      </c>
      <c r="I16" s="52">
        <f>'Arauc. IX'!J40</f>
        <v>29</v>
      </c>
      <c r="J16" s="66">
        <f>'Arauc. IX'!K40</f>
        <v>2727798</v>
      </c>
      <c r="K16" s="256">
        <f>'Arauc. IX'!L40</f>
        <v>0</v>
      </c>
      <c r="L16" s="52">
        <f>'Arauc. IX'!M40</f>
        <v>0</v>
      </c>
      <c r="M16" s="52">
        <f>'Arauc. IX'!N40</f>
        <v>0</v>
      </c>
      <c r="N16" s="257">
        <f>'Arauc. IX'!O40</f>
        <v>0</v>
      </c>
      <c r="O16" s="52">
        <f>'Arauc. IX'!P40</f>
        <v>75</v>
      </c>
      <c r="P16" s="52">
        <f>'Arauc. IX'!Q40</f>
        <v>14263500</v>
      </c>
      <c r="Q16" s="52">
        <f>'Arauc. IX'!R40</f>
        <v>21</v>
      </c>
      <c r="R16" s="66">
        <f>'Arauc. IX'!S40</f>
        <v>1975302</v>
      </c>
      <c r="S16" s="73">
        <f>'Arauc. IX'!T40</f>
        <v>357</v>
      </c>
      <c r="T16" s="69">
        <f>'Arauc. IX'!U40</f>
        <v>67894260</v>
      </c>
      <c r="U16" s="69">
        <f>'Arauc. IX'!V40</f>
        <v>267</v>
      </c>
      <c r="V16" s="74">
        <f>'Arauc. IX'!W40</f>
        <v>25114554</v>
      </c>
      <c r="W16" s="256">
        <f>'Arauc. IX'!X40</f>
        <v>800</v>
      </c>
      <c r="X16" s="257">
        <f>'Arauc. IX'!Y40</f>
        <v>121674594</v>
      </c>
      <c r="Y16" s="41"/>
    </row>
    <row r="17" spans="1:26" s="31" customFormat="1" x14ac:dyDescent="0.2">
      <c r="A17" s="55" t="s">
        <v>365</v>
      </c>
      <c r="B17" s="59" t="s">
        <v>243</v>
      </c>
      <c r="C17" s="256">
        <f>'L.Lagos X'!D38</f>
        <v>7</v>
      </c>
      <c r="D17" s="52">
        <f>'L.Lagos X'!E38</f>
        <v>1331260</v>
      </c>
      <c r="E17" s="52">
        <f>'L.Lagos X'!F38</f>
        <v>7</v>
      </c>
      <c r="F17" s="257">
        <f>'L.Lagos X'!G38</f>
        <v>658434</v>
      </c>
      <c r="G17" s="52">
        <f>'L.Lagos X'!H38</f>
        <v>72</v>
      </c>
      <c r="H17" s="52">
        <f>'L.Lagos X'!I38</f>
        <v>13692960</v>
      </c>
      <c r="I17" s="52">
        <f>'L.Lagos X'!J38</f>
        <v>58</v>
      </c>
      <c r="J17" s="66">
        <f>'L.Lagos X'!K38</f>
        <v>5455596</v>
      </c>
      <c r="K17" s="256">
        <f>'L.Lagos X'!L38</f>
        <v>0</v>
      </c>
      <c r="L17" s="52">
        <f>'L.Lagos X'!M38</f>
        <v>0</v>
      </c>
      <c r="M17" s="52">
        <f>'L.Lagos X'!N38</f>
        <v>0</v>
      </c>
      <c r="N17" s="257">
        <f>'L.Lagos X'!O38</f>
        <v>0</v>
      </c>
      <c r="O17" s="52">
        <f>'L.Lagos X'!P38</f>
        <v>0</v>
      </c>
      <c r="P17" s="52">
        <f>'L.Lagos X'!Q38</f>
        <v>0</v>
      </c>
      <c r="Q17" s="52">
        <f>'L.Lagos X'!R38</f>
        <v>0</v>
      </c>
      <c r="R17" s="66">
        <f>'L.Lagos X'!S38</f>
        <v>0</v>
      </c>
      <c r="S17" s="73">
        <f>'L.Lagos X'!T38</f>
        <v>78</v>
      </c>
      <c r="T17" s="69">
        <f>'L.Lagos X'!U38</f>
        <v>14834040</v>
      </c>
      <c r="U17" s="69">
        <f>'L.Lagos X'!V38</f>
        <v>121</v>
      </c>
      <c r="V17" s="74">
        <f>'L.Lagos X'!W38</f>
        <v>11381502</v>
      </c>
      <c r="W17" s="256">
        <f>'L.Lagos X'!X38</f>
        <v>343</v>
      </c>
      <c r="X17" s="257">
        <f>'L.Lagos X'!Y38</f>
        <v>47353792</v>
      </c>
      <c r="Y17" s="41"/>
    </row>
    <row r="18" spans="1:26" s="31" customFormat="1" x14ac:dyDescent="0.2">
      <c r="A18" s="55" t="s">
        <v>366</v>
      </c>
      <c r="B18" s="59" t="s">
        <v>381</v>
      </c>
      <c r="C18" s="256">
        <f>'Aisén XI'!D18</f>
        <v>0</v>
      </c>
      <c r="D18" s="52">
        <f>'Aisén XI'!E18</f>
        <v>0</v>
      </c>
      <c r="E18" s="52">
        <f>'Aisén XI'!F18</f>
        <v>0</v>
      </c>
      <c r="F18" s="257">
        <f>'Aisén XI'!G18</f>
        <v>0</v>
      </c>
      <c r="G18" s="52">
        <f>'Aisén XI'!H18</f>
        <v>0</v>
      </c>
      <c r="H18" s="52">
        <f>'Aisén XI'!I18</f>
        <v>0</v>
      </c>
      <c r="I18" s="52">
        <f>'Aisén XI'!J18</f>
        <v>0</v>
      </c>
      <c r="J18" s="66">
        <f>'Aisén XI'!K18</f>
        <v>0</v>
      </c>
      <c r="K18" s="256">
        <f>'Aisén XI'!L18</f>
        <v>0</v>
      </c>
      <c r="L18" s="52">
        <f>'Aisén XI'!M18</f>
        <v>0</v>
      </c>
      <c r="M18" s="52">
        <f>'Aisén XI'!N18</f>
        <v>0</v>
      </c>
      <c r="N18" s="257">
        <f>'Aisén XI'!O18</f>
        <v>0</v>
      </c>
      <c r="O18" s="52">
        <f>'Aisén XI'!P18</f>
        <v>6</v>
      </c>
      <c r="P18" s="52">
        <f>'Aisén XI'!Q18</f>
        <v>1141080</v>
      </c>
      <c r="Q18" s="52">
        <f>'Aisén XI'!R18</f>
        <v>3</v>
      </c>
      <c r="R18" s="66">
        <f>'Aisén XI'!S18</f>
        <v>282186</v>
      </c>
      <c r="S18" s="73">
        <f>'Aisén XI'!T18</f>
        <v>0</v>
      </c>
      <c r="T18" s="69">
        <f>'Aisén XI'!U18</f>
        <v>0</v>
      </c>
      <c r="U18" s="69">
        <f>'Aisén XI'!V18</f>
        <v>0</v>
      </c>
      <c r="V18" s="74">
        <f>'Aisén XI'!W18</f>
        <v>0</v>
      </c>
      <c r="W18" s="256">
        <f>'Aisén XI'!X18</f>
        <v>9</v>
      </c>
      <c r="X18" s="257">
        <f>'Aisén XI'!Y18</f>
        <v>1423266</v>
      </c>
      <c r="Y18" s="41"/>
    </row>
    <row r="19" spans="1:26" s="31" customFormat="1" x14ac:dyDescent="0.2">
      <c r="A19" s="55" t="s">
        <v>367</v>
      </c>
      <c r="B19" s="59" t="s">
        <v>382</v>
      </c>
      <c r="C19" s="256">
        <f>'Mag y Ant XII'!D18</f>
        <v>0</v>
      </c>
      <c r="D19" s="52">
        <f>'Mag y Ant XII'!E18</f>
        <v>0</v>
      </c>
      <c r="E19" s="52">
        <f>'Mag y Ant XII'!F18</f>
        <v>0</v>
      </c>
      <c r="F19" s="257">
        <f>'Mag y Ant XII'!G18</f>
        <v>0</v>
      </c>
      <c r="G19" s="52">
        <f>'Mag y Ant XII'!H18</f>
        <v>0</v>
      </c>
      <c r="H19" s="52">
        <f>'Mag y Ant XII'!I18</f>
        <v>0</v>
      </c>
      <c r="I19" s="52">
        <f>'Mag y Ant XII'!J18</f>
        <v>0</v>
      </c>
      <c r="J19" s="66">
        <f>'Mag y Ant XII'!K18</f>
        <v>0</v>
      </c>
      <c r="K19" s="256">
        <f>'Mag y Ant XII'!L18</f>
        <v>0</v>
      </c>
      <c r="L19" s="52">
        <f>'Mag y Ant XII'!M18</f>
        <v>0</v>
      </c>
      <c r="M19" s="52">
        <f>'Mag y Ant XII'!N18</f>
        <v>0</v>
      </c>
      <c r="N19" s="257">
        <f>'Mag y Ant XII'!O18</f>
        <v>0</v>
      </c>
      <c r="O19" s="52">
        <f>'Mag y Ant XII'!P18</f>
        <v>0</v>
      </c>
      <c r="P19" s="52">
        <f>'Mag y Ant XII'!Q18</f>
        <v>0</v>
      </c>
      <c r="Q19" s="52">
        <f>'Mag y Ant XII'!R18</f>
        <v>0</v>
      </c>
      <c r="R19" s="66">
        <f>'Mag y Ant XII'!S18</f>
        <v>0</v>
      </c>
      <c r="S19" s="73">
        <f>'Mag y Ant XII'!T18</f>
        <v>0</v>
      </c>
      <c r="T19" s="69">
        <f>'Mag y Ant XII'!U18</f>
        <v>0</v>
      </c>
      <c r="U19" s="69">
        <f>'Mag y Ant XII'!V18</f>
        <v>0</v>
      </c>
      <c r="V19" s="74">
        <f>'Mag y Ant XII'!W18</f>
        <v>0</v>
      </c>
      <c r="W19" s="256">
        <f>'Mag y Ant XII'!X18</f>
        <v>0</v>
      </c>
      <c r="X19" s="257">
        <f>'Mag y Ant XII'!Y18</f>
        <v>0</v>
      </c>
      <c r="Y19" s="41"/>
    </row>
    <row r="20" spans="1:26" s="31" customFormat="1" x14ac:dyDescent="0.2">
      <c r="A20" s="55" t="s">
        <v>372</v>
      </c>
      <c r="B20" s="60" t="s">
        <v>383</v>
      </c>
      <c r="C20" s="258">
        <f>'Metrop XIII'!D60</f>
        <v>231</v>
      </c>
      <c r="D20" s="53">
        <f>'Metrop XIII'!E60</f>
        <v>43931580</v>
      </c>
      <c r="E20" s="53">
        <f>'Metrop XIII'!F60</f>
        <v>217</v>
      </c>
      <c r="F20" s="259">
        <f>'Metrop XIII'!G60</f>
        <v>20411454</v>
      </c>
      <c r="G20" s="53">
        <f>'Metrop XIII'!H60</f>
        <v>508</v>
      </c>
      <c r="H20" s="53">
        <f>'Metrop XIII'!I60</f>
        <v>96611440</v>
      </c>
      <c r="I20" s="53">
        <f>'Metrop XIII'!J60</f>
        <v>880</v>
      </c>
      <c r="J20" s="67">
        <f>'Metrop XIII'!K60</f>
        <v>82774560</v>
      </c>
      <c r="K20" s="258">
        <f>'Metrop XIII'!L60</f>
        <v>6</v>
      </c>
      <c r="L20" s="53">
        <f>'Metrop XIII'!M60</f>
        <v>1141080</v>
      </c>
      <c r="M20" s="53">
        <f>'Metrop XIII'!N60</f>
        <v>0</v>
      </c>
      <c r="N20" s="259">
        <f>'Metrop XIII'!O60</f>
        <v>0</v>
      </c>
      <c r="O20" s="53">
        <f>'Metrop XIII'!P60</f>
        <v>1</v>
      </c>
      <c r="P20" s="53">
        <f>'Metrop XIII'!Q60</f>
        <v>190180</v>
      </c>
      <c r="Q20" s="53">
        <f>'Metrop XIII'!R60</f>
        <v>0</v>
      </c>
      <c r="R20" s="66">
        <f>'Metrop XIII'!S60</f>
        <v>0</v>
      </c>
      <c r="S20" s="73">
        <f>'Metrop XIII'!T60</f>
        <v>3410</v>
      </c>
      <c r="T20" s="69">
        <f>'Metrop XIII'!U60</f>
        <v>648513800</v>
      </c>
      <c r="U20" s="69">
        <f>'Metrop XIII'!V60</f>
        <v>1628</v>
      </c>
      <c r="V20" s="74">
        <f>'Metrop XIII'!W60</f>
        <v>153132936</v>
      </c>
      <c r="W20" s="258">
        <f>'Metrop XIII'!X60</f>
        <v>6881</v>
      </c>
      <c r="X20" s="259">
        <f>'Metrop XIII'!Y60</f>
        <v>1046707030</v>
      </c>
      <c r="Y20" s="41"/>
    </row>
    <row r="21" spans="1:26" s="31" customFormat="1" x14ac:dyDescent="0.2">
      <c r="A21" s="55" t="s">
        <v>373</v>
      </c>
      <c r="B21" s="61" t="s">
        <v>384</v>
      </c>
      <c r="C21" s="73">
        <f>'L.Ríos. XIV'!D20</f>
        <v>0</v>
      </c>
      <c r="D21" s="54">
        <f>'L.Ríos. XIV'!E20</f>
        <v>0</v>
      </c>
      <c r="E21" s="54">
        <f>'L.Ríos. XIV'!F20</f>
        <v>0</v>
      </c>
      <c r="F21" s="260">
        <f>'L.Ríos. XIV'!G20</f>
        <v>0</v>
      </c>
      <c r="G21" s="54">
        <f>'L.Ríos. XIV'!H20</f>
        <v>10</v>
      </c>
      <c r="H21" s="54">
        <f>'L.Ríos. XIV'!I20</f>
        <v>1901800</v>
      </c>
      <c r="I21" s="54">
        <f>'L.Ríos. XIV'!J20</f>
        <v>1</v>
      </c>
      <c r="J21" s="68">
        <f>'L.Ríos. XIV'!K20</f>
        <v>94062</v>
      </c>
      <c r="K21" s="73">
        <f>'L.Ríos. XIV'!L20</f>
        <v>0</v>
      </c>
      <c r="L21" s="54">
        <f>'L.Ríos. XIV'!M20</f>
        <v>0</v>
      </c>
      <c r="M21" s="54">
        <f>'L.Ríos. XIV'!N20</f>
        <v>0</v>
      </c>
      <c r="N21" s="260">
        <f>'L.Ríos. XIV'!O20</f>
        <v>0</v>
      </c>
      <c r="O21" s="54">
        <f>'L.Ríos. XIV'!P20</f>
        <v>0</v>
      </c>
      <c r="P21" s="54">
        <f>'L.Ríos. XIV'!Q20</f>
        <v>0</v>
      </c>
      <c r="Q21" s="54">
        <f>'L.Ríos. XIV'!R20</f>
        <v>0</v>
      </c>
      <c r="R21" s="66">
        <f>'L.Ríos. XIV'!S20</f>
        <v>0</v>
      </c>
      <c r="S21" s="73">
        <f>'L.Ríos. XIV'!T20</f>
        <v>37</v>
      </c>
      <c r="T21" s="69">
        <f>'L.Ríos. XIV'!U20</f>
        <v>7036660</v>
      </c>
      <c r="U21" s="69">
        <f>'L.Ríos. XIV'!V20</f>
        <v>40</v>
      </c>
      <c r="V21" s="74">
        <f>'L.Ríos. XIV'!W20</f>
        <v>3762480</v>
      </c>
      <c r="W21" s="73">
        <f>'L.Ríos. XIV'!X20</f>
        <v>88</v>
      </c>
      <c r="X21" s="260">
        <f>'L.Ríos. XIV'!Y20</f>
        <v>12795002</v>
      </c>
      <c r="Y21" s="41"/>
    </row>
    <row r="22" spans="1:26" s="31" customFormat="1" x14ac:dyDescent="0.2">
      <c r="A22" s="55" t="s">
        <v>374</v>
      </c>
      <c r="B22" s="61" t="s">
        <v>385</v>
      </c>
      <c r="C22" s="172">
        <f>'Arica y Par. XV'!D12</f>
        <v>0</v>
      </c>
      <c r="D22" s="168">
        <f>'Arica y Par. XV'!E12</f>
        <v>0</v>
      </c>
      <c r="E22" s="168">
        <f>'Arica y Par. XV'!F12</f>
        <v>0</v>
      </c>
      <c r="F22" s="261">
        <f>'Arica y Par. XV'!G12</f>
        <v>0</v>
      </c>
      <c r="G22" s="168">
        <f>'Arica y Par. XV'!H12</f>
        <v>0</v>
      </c>
      <c r="H22" s="168">
        <f>'Arica y Par. XV'!I12</f>
        <v>0</v>
      </c>
      <c r="I22" s="168">
        <f>'Arica y Par. XV'!J12</f>
        <v>0</v>
      </c>
      <c r="J22" s="265">
        <f>'Arica y Par. XV'!K12</f>
        <v>0</v>
      </c>
      <c r="K22" s="172">
        <f>'Arica y Par. XV'!L12</f>
        <v>0</v>
      </c>
      <c r="L22" s="168">
        <f>'Arica y Par. XV'!M12</f>
        <v>0</v>
      </c>
      <c r="M22" s="168">
        <f>'Arica y Par. XV'!N12</f>
        <v>0</v>
      </c>
      <c r="N22" s="261">
        <f>'Arica y Par. XV'!O12</f>
        <v>0</v>
      </c>
      <c r="O22" s="168">
        <f>'Arica y Par. XV'!P12</f>
        <v>0</v>
      </c>
      <c r="P22" s="168">
        <f>'Arica y Par. XV'!Q12</f>
        <v>0</v>
      </c>
      <c r="Q22" s="168">
        <f>'Arica y Par. XV'!R12</f>
        <v>0</v>
      </c>
      <c r="R22" s="66">
        <f>'Arica y Par. XV'!S12</f>
        <v>0</v>
      </c>
      <c r="S22" s="73">
        <f>'Arica y Par. XV'!T12</f>
        <v>4</v>
      </c>
      <c r="T22" s="69">
        <f>'Arica y Par. XV'!U12</f>
        <v>760720</v>
      </c>
      <c r="U22" s="69">
        <f>'Arica y Par. XV'!V12</f>
        <v>13</v>
      </c>
      <c r="V22" s="74">
        <f>'Arica y Par. XV'!W12</f>
        <v>1222806</v>
      </c>
      <c r="W22" s="172">
        <f>'Arica y Par. XV'!X12</f>
        <v>17</v>
      </c>
      <c r="X22" s="261">
        <f>'Arica y Par. XV'!Y12</f>
        <v>1983526</v>
      </c>
    </row>
    <row r="23" spans="1:26" s="31" customFormat="1" ht="13.5" thickBot="1" x14ac:dyDescent="0.25">
      <c r="A23" s="56" t="s">
        <v>375</v>
      </c>
      <c r="B23" s="62" t="s">
        <v>386</v>
      </c>
      <c r="C23" s="262">
        <f>'Ñuble XVI'!D29</f>
        <v>0</v>
      </c>
      <c r="D23" s="253">
        <f>'Ñuble XVI'!E29</f>
        <v>0</v>
      </c>
      <c r="E23" s="253">
        <f>'Ñuble XVI'!F29</f>
        <v>0</v>
      </c>
      <c r="F23" s="263">
        <f>'Ñuble XVI'!G29</f>
        <v>0</v>
      </c>
      <c r="G23" s="253">
        <f>'Ñuble XVI'!H29</f>
        <v>28</v>
      </c>
      <c r="H23" s="253">
        <f>'Ñuble XVI'!I29</f>
        <v>5325040</v>
      </c>
      <c r="I23" s="253">
        <f>'Ñuble XVI'!J29</f>
        <v>1</v>
      </c>
      <c r="J23" s="266">
        <f>'Ñuble XVI'!K29</f>
        <v>94062</v>
      </c>
      <c r="K23" s="262">
        <f>'Ñuble XVI'!L29</f>
        <v>15</v>
      </c>
      <c r="L23" s="253">
        <f>'Ñuble XVI'!M29</f>
        <v>2852700</v>
      </c>
      <c r="M23" s="253">
        <f>'Ñuble XVI'!N29</f>
        <v>1</v>
      </c>
      <c r="N23" s="263">
        <f>'Ñuble XVI'!O29</f>
        <v>94062</v>
      </c>
      <c r="O23" s="253">
        <f>'Ñuble XVI'!P29</f>
        <v>0</v>
      </c>
      <c r="P23" s="253">
        <f>'Ñuble XVI'!Q29</f>
        <v>0</v>
      </c>
      <c r="Q23" s="253">
        <f>'Ñuble XVI'!R29</f>
        <v>0</v>
      </c>
      <c r="R23" s="66">
        <f>'Ñuble XVI'!S29</f>
        <v>0</v>
      </c>
      <c r="S23" s="75">
        <f>'Ñuble XVI'!T29</f>
        <v>42</v>
      </c>
      <c r="T23" s="76">
        <f>'Ñuble XVI'!U29</f>
        <v>7987560</v>
      </c>
      <c r="U23" s="76">
        <f>'Ñuble XVI'!V29</f>
        <v>60</v>
      </c>
      <c r="V23" s="77">
        <f>'Ñuble XVI'!W29</f>
        <v>5643720</v>
      </c>
      <c r="W23" s="182">
        <f>'Ñuble XVI'!X29</f>
        <v>147</v>
      </c>
      <c r="X23" s="269">
        <f>'Ñuble XVI'!Y29</f>
        <v>21997144</v>
      </c>
    </row>
    <row r="24" spans="1:26" s="31" customFormat="1" ht="26.25" customHeight="1" thickBot="1" x14ac:dyDescent="0.25">
      <c r="A24" s="428" t="s">
        <v>18</v>
      </c>
      <c r="B24" s="430"/>
      <c r="C24" s="42">
        <f>SUM(C8:C23)</f>
        <v>813</v>
      </c>
      <c r="D24" s="42">
        <f t="shared" ref="D24:X24" si="0">SUM(D8:D23)</f>
        <v>154616340</v>
      </c>
      <c r="E24" s="42">
        <f t="shared" si="0"/>
        <v>871</v>
      </c>
      <c r="F24" s="264">
        <f t="shared" si="0"/>
        <v>81928002</v>
      </c>
      <c r="G24" s="57">
        <f t="shared" si="0"/>
        <v>1056</v>
      </c>
      <c r="H24" s="42">
        <f t="shared" si="0"/>
        <v>200830080</v>
      </c>
      <c r="I24" s="42">
        <f t="shared" si="0"/>
        <v>1290</v>
      </c>
      <c r="J24" s="267">
        <f t="shared" si="0"/>
        <v>121339980</v>
      </c>
      <c r="K24" s="42">
        <f t="shared" si="0"/>
        <v>42</v>
      </c>
      <c r="L24" s="42">
        <f t="shared" si="0"/>
        <v>7987560</v>
      </c>
      <c r="M24" s="42">
        <f t="shared" si="0"/>
        <v>9</v>
      </c>
      <c r="N24" s="264">
        <f t="shared" si="0"/>
        <v>846558</v>
      </c>
      <c r="O24" s="57">
        <f t="shared" si="0"/>
        <v>462</v>
      </c>
      <c r="P24" s="42">
        <f t="shared" si="0"/>
        <v>87863160</v>
      </c>
      <c r="Q24" s="42">
        <f t="shared" si="0"/>
        <v>144</v>
      </c>
      <c r="R24" s="42">
        <f t="shared" si="0"/>
        <v>13544928</v>
      </c>
      <c r="S24" s="268">
        <f t="shared" si="0"/>
        <v>5537</v>
      </c>
      <c r="T24" s="268">
        <f t="shared" si="0"/>
        <v>1053026660</v>
      </c>
      <c r="U24" s="268">
        <f t="shared" si="0"/>
        <v>3255</v>
      </c>
      <c r="V24" s="268">
        <f t="shared" si="0"/>
        <v>306171810</v>
      </c>
      <c r="W24" s="42">
        <f t="shared" si="0"/>
        <v>13479</v>
      </c>
      <c r="X24" s="264">
        <f t="shared" si="0"/>
        <v>2028155078</v>
      </c>
      <c r="Y24" s="192"/>
    </row>
    <row r="25" spans="1:26" s="16" customFormat="1" x14ac:dyDescent="0.2"/>
    <row r="26" spans="1:26" x14ac:dyDescent="0.2">
      <c r="C26" s="16"/>
      <c r="D26" s="16"/>
      <c r="E26" s="16"/>
      <c r="F26" s="16"/>
      <c r="G26" s="16"/>
      <c r="H26" s="3"/>
      <c r="I26" s="16"/>
      <c r="J26" s="16"/>
      <c r="K26" s="16"/>
      <c r="L26" s="3"/>
      <c r="M26" s="16"/>
      <c r="N26" s="16"/>
      <c r="O26" s="16"/>
      <c r="P26" s="3"/>
      <c r="Q26" s="16"/>
      <c r="R26" s="16"/>
      <c r="S26" s="16"/>
      <c r="T26" s="3"/>
      <c r="U26" s="16"/>
      <c r="V26" s="16"/>
      <c r="W26" s="16"/>
      <c r="X26" s="16"/>
    </row>
    <row r="27" spans="1:26" x14ac:dyDescent="0.2">
      <c r="C27" s="16"/>
      <c r="D27" s="3"/>
      <c r="E27" s="3"/>
      <c r="F27" s="16"/>
      <c r="H27" s="16"/>
      <c r="I27" s="3"/>
      <c r="J27" s="3"/>
      <c r="M27" s="3"/>
      <c r="N27" s="16"/>
      <c r="O27" s="16"/>
      <c r="P27" s="3"/>
      <c r="Q27" s="3"/>
      <c r="R27" s="3"/>
      <c r="S27" s="3"/>
      <c r="T27" s="3"/>
      <c r="U27" s="3"/>
      <c r="V27" s="3"/>
      <c r="W27" s="3"/>
      <c r="X27" s="3"/>
      <c r="Z27" s="46"/>
    </row>
    <row r="28" spans="1:26" x14ac:dyDescent="0.2">
      <c r="C28" s="46"/>
      <c r="D28" s="46"/>
      <c r="O28" s="46"/>
      <c r="S28" s="46"/>
      <c r="X28" s="3"/>
    </row>
    <row r="29" spans="1:26" x14ac:dyDescent="0.2">
      <c r="C29" s="16"/>
      <c r="D29" s="16"/>
      <c r="T29" s="46"/>
      <c r="U29" s="16"/>
    </row>
    <row r="30" spans="1:26" x14ac:dyDescent="0.2">
      <c r="T30" s="16"/>
      <c r="V30" s="16"/>
    </row>
    <row r="31" spans="1:26" x14ac:dyDescent="0.2">
      <c r="C31" s="3"/>
      <c r="D31" s="3"/>
      <c r="S31" s="1"/>
      <c r="U31" s="1"/>
    </row>
    <row r="32" spans="1:26" x14ac:dyDescent="0.2">
      <c r="C32" s="3"/>
      <c r="D32" s="3"/>
    </row>
  </sheetData>
  <mergeCells count="11">
    <mergeCell ref="A24:B24"/>
    <mergeCell ref="A1:Y1"/>
    <mergeCell ref="A2:Y2"/>
    <mergeCell ref="A4:Y4"/>
    <mergeCell ref="A6:A7"/>
    <mergeCell ref="C6:F6"/>
    <mergeCell ref="G6:J6"/>
    <mergeCell ref="K6:N6"/>
    <mergeCell ref="O6:R6"/>
    <mergeCell ref="W6:X6"/>
    <mergeCell ref="S6:V6"/>
  </mergeCells>
  <phoneticPr fontId="2" type="noConversion"/>
  <printOptions horizontalCentered="1"/>
  <pageMargins left="1.1811023622047245" right="0.59055118110236227" top="0.98425196850393704" bottom="0.98425196850393704" header="0" footer="0"/>
  <pageSetup paperSize="14" scale="34" orientation="landscape" r:id="rId1"/>
  <headerFooter alignWithMargins="0">
    <oddHeader>&amp;L&amp;"Arial,Negrita"&amp;8Unidad de Información Municipal
capturarrhh.sinim.gov.cl
www.sinim.gov.cl
Depto. Finanzas Municipales
SUBDERE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27"/>
  <sheetViews>
    <sheetView topLeftCell="A4" zoomScale="130" zoomScaleNormal="130" workbookViewId="0">
      <selection activeCell="U9" sqref="U9"/>
    </sheetView>
  </sheetViews>
  <sheetFormatPr baseColWidth="10" defaultRowHeight="12.75" x14ac:dyDescent="0.2"/>
  <cols>
    <col min="1" max="1" width="8.140625" style="23" bestFit="1" customWidth="1"/>
    <col min="2" max="2" width="15.28515625" style="23" customWidth="1"/>
    <col min="3" max="3" width="24.5703125" style="23" customWidth="1"/>
    <col min="4" max="4" width="12.28515625" customWidth="1"/>
    <col min="5" max="5" width="16" customWidth="1"/>
    <col min="6" max="6" width="14" customWidth="1"/>
    <col min="7" max="7" width="16" customWidth="1"/>
    <col min="8" max="8" width="12.28515625" customWidth="1"/>
    <col min="9" max="9" width="14.5703125" customWidth="1"/>
    <col min="10" max="10" width="12.42578125" customWidth="1"/>
    <col min="11" max="11" width="14.5703125" customWidth="1"/>
    <col min="12" max="12" width="12.28515625" customWidth="1"/>
    <col min="13" max="13" width="13.140625" customWidth="1"/>
    <col min="14" max="14" width="12.42578125" customWidth="1"/>
    <col min="15" max="16" width="12.28515625" customWidth="1"/>
    <col min="17" max="17" width="14.5703125" customWidth="1"/>
    <col min="18" max="18" width="12.42578125" customWidth="1"/>
    <col min="19" max="19" width="13.140625" customWidth="1"/>
    <col min="20" max="20" width="12.140625" customWidth="1"/>
    <col min="21" max="21" width="15.42578125" customWidth="1"/>
    <col min="22" max="22" width="12.140625" customWidth="1"/>
    <col min="23" max="23" width="14.85546875" customWidth="1"/>
    <col min="24" max="24" width="11.5703125" customWidth="1"/>
    <col min="25" max="25" width="18.140625" customWidth="1"/>
    <col min="26" max="26" width="12.85546875" customWidth="1"/>
  </cols>
  <sheetData>
    <row r="1" spans="1:32" ht="18" x14ac:dyDescent="0.25">
      <c r="A1" s="437" t="str">
        <f>NACIONAL!A1</f>
        <v>REZAGADO BONO ESPECIAL 2019</v>
      </c>
      <c r="B1" s="437"/>
      <c r="C1" s="437"/>
      <c r="D1" s="437"/>
      <c r="E1" s="437"/>
      <c r="F1" s="437"/>
      <c r="G1" s="437"/>
      <c r="H1" s="437"/>
      <c r="I1" s="437"/>
      <c r="J1" s="437"/>
      <c r="K1" s="437"/>
      <c r="L1" s="437"/>
      <c r="M1" s="437"/>
      <c r="N1" s="437"/>
      <c r="O1" s="437"/>
      <c r="P1" s="437"/>
      <c r="Q1" s="437"/>
      <c r="R1" s="437"/>
      <c r="S1" s="437"/>
      <c r="T1" s="437"/>
      <c r="U1" s="437"/>
      <c r="V1" s="437"/>
      <c r="W1" s="437"/>
      <c r="X1" s="437"/>
      <c r="Y1" s="437"/>
    </row>
    <row r="2" spans="1:32" ht="18" x14ac:dyDescent="0.25">
      <c r="A2" s="437" t="str">
        <f>NACIONAL!A2</f>
        <v>Ley Nº 21.196 Artículo 76º</v>
      </c>
      <c r="B2" s="437"/>
      <c r="C2" s="437"/>
      <c r="D2" s="437"/>
      <c r="E2" s="437"/>
      <c r="F2" s="437"/>
      <c r="G2" s="437"/>
      <c r="H2" s="437"/>
      <c r="I2" s="437"/>
      <c r="J2" s="437"/>
      <c r="K2" s="437"/>
      <c r="L2" s="437"/>
      <c r="M2" s="437"/>
      <c r="N2" s="437"/>
      <c r="O2" s="437"/>
      <c r="P2" s="437"/>
      <c r="Q2" s="437"/>
      <c r="R2" s="437"/>
      <c r="S2" s="437"/>
      <c r="T2" s="437"/>
      <c r="U2" s="437"/>
      <c r="V2" s="437"/>
      <c r="W2" s="437"/>
      <c r="X2" s="437"/>
      <c r="Y2" s="437"/>
    </row>
    <row r="4" spans="1:32" ht="18" x14ac:dyDescent="0.25">
      <c r="A4" s="453" t="s">
        <v>388</v>
      </c>
      <c r="B4" s="453"/>
      <c r="C4" s="437"/>
      <c r="D4" s="437"/>
      <c r="E4" s="437"/>
      <c r="F4" s="437"/>
      <c r="G4" s="437"/>
      <c r="H4" s="437"/>
      <c r="I4" s="437"/>
      <c r="J4" s="437"/>
      <c r="K4" s="437"/>
      <c r="L4" s="437"/>
      <c r="M4" s="437"/>
      <c r="N4" s="437"/>
      <c r="O4" s="437"/>
      <c r="P4" s="437"/>
      <c r="Q4" s="437"/>
      <c r="R4" s="437"/>
      <c r="S4" s="437"/>
      <c r="T4" s="437"/>
      <c r="U4" s="437"/>
      <c r="V4" s="437"/>
      <c r="W4" s="437"/>
      <c r="X4" s="437"/>
      <c r="Y4" s="437"/>
    </row>
    <row r="5" spans="1:32" ht="13.5" thickBot="1" x14ac:dyDescent="0.25">
      <c r="D5" t="s">
        <v>371</v>
      </c>
    </row>
    <row r="6" spans="1:32" ht="15.75" customHeight="1" thickBot="1" x14ac:dyDescent="0.25">
      <c r="A6" s="446" t="s">
        <v>0</v>
      </c>
      <c r="B6" s="448" t="s">
        <v>405</v>
      </c>
      <c r="C6" s="448" t="s">
        <v>1</v>
      </c>
      <c r="D6" s="431" t="s">
        <v>2</v>
      </c>
      <c r="E6" s="432"/>
      <c r="F6" s="432"/>
      <c r="G6" s="433"/>
      <c r="H6" s="434" t="s">
        <v>3</v>
      </c>
      <c r="I6" s="435"/>
      <c r="J6" s="435"/>
      <c r="K6" s="436"/>
      <c r="L6" s="438" t="s">
        <v>4</v>
      </c>
      <c r="M6" s="439"/>
      <c r="N6" s="439"/>
      <c r="O6" s="440"/>
      <c r="P6" s="441" t="s">
        <v>5</v>
      </c>
      <c r="Q6" s="442"/>
      <c r="R6" s="442"/>
      <c r="S6" s="443"/>
      <c r="T6" s="450" t="s">
        <v>731</v>
      </c>
      <c r="U6" s="451"/>
      <c r="V6" s="451"/>
      <c r="W6" s="452"/>
      <c r="X6" s="444" t="s">
        <v>355</v>
      </c>
      <c r="Y6" s="445"/>
    </row>
    <row r="7" spans="1:32" s="31" customFormat="1" ht="113.25" customHeight="1" thickBot="1" x14ac:dyDescent="0.25">
      <c r="A7" s="447"/>
      <c r="B7" s="454"/>
      <c r="C7" s="449"/>
      <c r="D7" s="90" t="str">
        <f>NACIONAL!C7</f>
        <v>Pers. Remun Liq. &lt;= a $ 702.227 Noviembre</v>
      </c>
      <c r="E7" s="91" t="str">
        <f>NACIONAL!D7</f>
        <v>Monto Bono Esp. $ 190.180</v>
      </c>
      <c r="F7" s="91" t="str">
        <f>NACIONAL!E7</f>
        <v>Pers. Remun Liq. &gt; a $ 702.227 y Rem Bruta &lt;= $ 2.557.475</v>
      </c>
      <c r="G7" s="92" t="str">
        <f>NACIONAL!F7</f>
        <v>Monto Bono Esp. $ 94.062</v>
      </c>
      <c r="H7" s="90" t="str">
        <f>NACIONAL!G7</f>
        <v>Pers. Remun Liq. &lt;= a $ 702.227 Noviembre</v>
      </c>
      <c r="I7" s="91" t="str">
        <f>NACIONAL!H7</f>
        <v>Monto Bono Esp. $ 190.180</v>
      </c>
      <c r="J7" s="91" t="str">
        <f>NACIONAL!I7</f>
        <v>Pers. Remun Liq. &gt; a $ 702.227 y Rem Bruta &lt;= $ 2.557.475</v>
      </c>
      <c r="K7" s="92" t="str">
        <f>NACIONAL!J7</f>
        <v>Monto Bono Esp. $ 94.062</v>
      </c>
      <c r="L7" s="90" t="str">
        <f>NACIONAL!K7</f>
        <v>Pers. Remun Liq. &lt;= a $ 702.227 Noviembre</v>
      </c>
      <c r="M7" s="91" t="str">
        <f>NACIONAL!L7</f>
        <v>Monto Bono Esp. $ 190.180</v>
      </c>
      <c r="N7" s="91" t="str">
        <f>NACIONAL!M7</f>
        <v>Pers. Remun Liq. &gt; a $ 702.227 y Rem Bruta &lt;= $ 2.557.475</v>
      </c>
      <c r="O7" s="92" t="str">
        <f>NACIONAL!N7</f>
        <v>Monto Bono Esp. $ 94.062</v>
      </c>
      <c r="P7" s="90" t="str">
        <f>NACIONAL!O7</f>
        <v>Pers. Remun Liq. &lt;= a $ 702.227 Noviembre</v>
      </c>
      <c r="Q7" s="91" t="str">
        <f>NACIONAL!P7</f>
        <v>Monto Bono Esp. $ 190.180</v>
      </c>
      <c r="R7" s="91" t="str">
        <f>NACIONAL!Q7</f>
        <v>Pers. Remun Liq. &gt; a $ 702.227 y Rem Bruta &lt;= $ 2.557.475</v>
      </c>
      <c r="S7" s="92" t="str">
        <f>NACIONAL!R7</f>
        <v>Monto Bono Esp. $ 94.062</v>
      </c>
      <c r="T7" s="92" t="str">
        <f>NACIONAL!S7</f>
        <v>Pers. Remun Liq. &lt;= a $ 702.227 Noviembre</v>
      </c>
      <c r="U7" s="92" t="str">
        <f>NACIONAL!T7</f>
        <v>Monto Bono Esp. $ 190.180</v>
      </c>
      <c r="V7" s="92" t="str">
        <f>NACIONAL!U7</f>
        <v>Pers. Remun Liq. &gt; a $ 702.227 y Rem Bruta &lt;= $ 2.557.475</v>
      </c>
      <c r="W7" s="92" t="str">
        <f>NACIONAL!V7</f>
        <v>Monto Bono Esp. $ 94.062</v>
      </c>
      <c r="X7" s="94" t="s">
        <v>6</v>
      </c>
      <c r="Y7" s="95" t="s">
        <v>368</v>
      </c>
    </row>
    <row r="8" spans="1:32" s="31" customFormat="1" x14ac:dyDescent="0.2">
      <c r="A8" s="125">
        <v>2101</v>
      </c>
      <c r="B8" s="126" t="s">
        <v>414</v>
      </c>
      <c r="C8" s="132" t="s">
        <v>20</v>
      </c>
      <c r="D8" s="136"/>
      <c r="E8" s="137">
        <f>D8*$G$21</f>
        <v>0</v>
      </c>
      <c r="F8" s="138"/>
      <c r="G8" s="144">
        <f>F8*$G$22</f>
        <v>0</v>
      </c>
      <c r="H8" s="309"/>
      <c r="I8" s="310">
        <f>H8*$G$21</f>
        <v>0</v>
      </c>
      <c r="J8" s="311"/>
      <c r="K8" s="312">
        <f>J8*$G$22</f>
        <v>0</v>
      </c>
      <c r="L8" s="319"/>
      <c r="M8" s="286">
        <f>L8*$G$21</f>
        <v>0</v>
      </c>
      <c r="N8" s="320"/>
      <c r="O8" s="321">
        <f>N8*$G$22</f>
        <v>0</v>
      </c>
      <c r="P8" s="322"/>
      <c r="Q8" s="298">
        <f>P8*$G$21</f>
        <v>0</v>
      </c>
      <c r="R8" s="323"/>
      <c r="S8" s="300">
        <f>R8*$G$22</f>
        <v>0</v>
      </c>
      <c r="T8" s="185"/>
      <c r="U8" s="113">
        <f>T8*$G$21</f>
        <v>0</v>
      </c>
      <c r="V8" s="170"/>
      <c r="W8" s="148">
        <f>V8*$G$22</f>
        <v>0</v>
      </c>
      <c r="X8" s="122">
        <f>D8+F8+H8+J8+L8+N8+P8+R8+T8+V8</f>
        <v>0</v>
      </c>
      <c r="Y8" s="114">
        <f>E8+G8+I8+K8+M8+O8+Q8+S8+U8+W8</f>
        <v>0</v>
      </c>
      <c r="Z8" s="32"/>
      <c r="AC8" s="275"/>
      <c r="AD8" s="275"/>
      <c r="AE8" s="281"/>
      <c r="AF8" s="281"/>
    </row>
    <row r="9" spans="1:32" s="31" customFormat="1" x14ac:dyDescent="0.2">
      <c r="A9" s="80">
        <v>2103</v>
      </c>
      <c r="B9" s="127" t="s">
        <v>415</v>
      </c>
      <c r="C9" s="82" t="s">
        <v>21</v>
      </c>
      <c r="D9" s="140"/>
      <c r="E9" s="135">
        <f t="shared" ref="E9:E16" si="0">D9*$G$21</f>
        <v>0</v>
      </c>
      <c r="F9" s="128"/>
      <c r="G9" s="145">
        <f t="shared" ref="G9:G16" si="1">F9*$G$22</f>
        <v>0</v>
      </c>
      <c r="H9" s="172"/>
      <c r="I9" s="135">
        <f t="shared" ref="I9:I16" si="2">H9*$G$21</f>
        <v>0</v>
      </c>
      <c r="J9" s="167"/>
      <c r="K9" s="115">
        <f t="shared" ref="K9:K16" si="3">J9*$G$22</f>
        <v>0</v>
      </c>
      <c r="L9" s="186"/>
      <c r="M9" s="163">
        <f t="shared" ref="M9:M16" si="4">L9*$G$21</f>
        <v>0</v>
      </c>
      <c r="N9" s="159"/>
      <c r="O9" s="164">
        <f t="shared" ref="O9:O16" si="5">N9*$G$22</f>
        <v>0</v>
      </c>
      <c r="P9" s="324"/>
      <c r="Q9" s="302">
        <f t="shared" ref="Q9:Q16" si="6">P9*$G$21</f>
        <v>0</v>
      </c>
      <c r="R9" s="325"/>
      <c r="S9" s="304">
        <f t="shared" ref="S9:S16" si="7">R9*$G$22</f>
        <v>0</v>
      </c>
      <c r="T9" s="168"/>
      <c r="U9" s="86">
        <f t="shared" ref="U9:U16" si="8">T9*$G$21</f>
        <v>0</v>
      </c>
      <c r="V9" s="167"/>
      <c r="W9" s="149">
        <f t="shared" ref="W9:W16" si="9">V9*$G$22</f>
        <v>0</v>
      </c>
      <c r="X9" s="123">
        <f t="shared" ref="X9:X16" si="10">D9+F9+H9+J9+L9+N9+P9+R9+T9+V9</f>
        <v>0</v>
      </c>
      <c r="Y9" s="115">
        <f t="shared" ref="Y9:Y16" si="11">E9+G9+I9+K9+M9+O9+Q9+S9+U9+W9</f>
        <v>0</v>
      </c>
      <c r="Z9" s="32"/>
      <c r="AC9" s="275"/>
      <c r="AD9" s="275"/>
      <c r="AE9" s="281"/>
      <c r="AF9" s="281"/>
    </row>
    <row r="10" spans="1:32" s="31" customFormat="1" x14ac:dyDescent="0.2">
      <c r="A10" s="80">
        <v>2201</v>
      </c>
      <c r="B10" s="127" t="s">
        <v>406</v>
      </c>
      <c r="C10" s="82" t="s">
        <v>22</v>
      </c>
      <c r="D10" s="140"/>
      <c r="E10" s="135">
        <f t="shared" si="0"/>
        <v>0</v>
      </c>
      <c r="F10" s="128"/>
      <c r="G10" s="145">
        <f t="shared" si="1"/>
        <v>0</v>
      </c>
      <c r="H10" s="172"/>
      <c r="I10" s="135">
        <f t="shared" si="2"/>
        <v>0</v>
      </c>
      <c r="J10" s="167"/>
      <c r="K10" s="115">
        <f t="shared" si="3"/>
        <v>0</v>
      </c>
      <c r="L10" s="313"/>
      <c r="M10" s="290">
        <f t="shared" si="4"/>
        <v>0</v>
      </c>
      <c r="N10" s="314"/>
      <c r="O10" s="315">
        <f t="shared" si="5"/>
        <v>0</v>
      </c>
      <c r="P10" s="172"/>
      <c r="Q10" s="86">
        <f t="shared" si="6"/>
        <v>0</v>
      </c>
      <c r="R10" s="167"/>
      <c r="S10" s="115">
        <f t="shared" si="7"/>
        <v>0</v>
      </c>
      <c r="T10" s="329"/>
      <c r="U10" s="302">
        <f t="shared" si="8"/>
        <v>0</v>
      </c>
      <c r="V10" s="325"/>
      <c r="W10" s="318">
        <f t="shared" si="9"/>
        <v>0</v>
      </c>
      <c r="X10" s="123">
        <f t="shared" si="10"/>
        <v>0</v>
      </c>
      <c r="Y10" s="115">
        <f t="shared" si="11"/>
        <v>0</v>
      </c>
      <c r="Z10" s="32"/>
      <c r="AC10" s="275"/>
      <c r="AD10" s="275"/>
      <c r="AE10" s="281"/>
      <c r="AF10" s="281"/>
    </row>
    <row r="11" spans="1:32" s="31" customFormat="1" x14ac:dyDescent="0.2">
      <c r="A11" s="80">
        <v>2202</v>
      </c>
      <c r="B11" s="127" t="s">
        <v>410</v>
      </c>
      <c r="C11" s="82" t="s">
        <v>23</v>
      </c>
      <c r="D11" s="140"/>
      <c r="E11" s="135">
        <f t="shared" si="0"/>
        <v>0</v>
      </c>
      <c r="F11" s="128"/>
      <c r="G11" s="145">
        <f t="shared" si="1"/>
        <v>0</v>
      </c>
      <c r="H11" s="172"/>
      <c r="I11" s="135">
        <f t="shared" si="2"/>
        <v>0</v>
      </c>
      <c r="J11" s="167"/>
      <c r="K11" s="115">
        <f t="shared" si="3"/>
        <v>0</v>
      </c>
      <c r="L11" s="316"/>
      <c r="M11" s="290">
        <f t="shared" si="4"/>
        <v>0</v>
      </c>
      <c r="N11" s="317"/>
      <c r="O11" s="315">
        <f t="shared" si="5"/>
        <v>0</v>
      </c>
      <c r="P11" s="172"/>
      <c r="Q11" s="86">
        <f t="shared" si="6"/>
        <v>0</v>
      </c>
      <c r="R11" s="167"/>
      <c r="S11" s="115">
        <f t="shared" si="7"/>
        <v>0</v>
      </c>
      <c r="T11" s="168"/>
      <c r="U11" s="86">
        <f t="shared" si="8"/>
        <v>0</v>
      </c>
      <c r="V11" s="167"/>
      <c r="W11" s="149">
        <f t="shared" si="9"/>
        <v>0</v>
      </c>
      <c r="X11" s="123">
        <f t="shared" si="10"/>
        <v>0</v>
      </c>
      <c r="Y11" s="115">
        <f t="shared" si="11"/>
        <v>0</v>
      </c>
      <c r="Z11" s="32"/>
      <c r="AC11" s="275"/>
      <c r="AD11" s="275"/>
      <c r="AE11" s="281"/>
      <c r="AF11" s="281"/>
    </row>
    <row r="12" spans="1:32" s="31" customFormat="1" x14ac:dyDescent="0.2">
      <c r="A12" s="80">
        <v>2203</v>
      </c>
      <c r="B12" s="127" t="s">
        <v>409</v>
      </c>
      <c r="C12" s="82" t="s">
        <v>24</v>
      </c>
      <c r="D12" s="140"/>
      <c r="E12" s="135">
        <f t="shared" si="0"/>
        <v>0</v>
      </c>
      <c r="F12" s="128"/>
      <c r="G12" s="145">
        <f t="shared" si="1"/>
        <v>0</v>
      </c>
      <c r="H12" s="176"/>
      <c r="I12" s="163">
        <f t="shared" si="2"/>
        <v>0</v>
      </c>
      <c r="J12" s="162"/>
      <c r="K12" s="177">
        <f t="shared" si="3"/>
        <v>0</v>
      </c>
      <c r="L12" s="186"/>
      <c r="M12" s="163">
        <f t="shared" si="4"/>
        <v>0</v>
      </c>
      <c r="N12" s="159"/>
      <c r="O12" s="164">
        <f t="shared" si="5"/>
        <v>0</v>
      </c>
      <c r="P12" s="172"/>
      <c r="Q12" s="86">
        <f t="shared" si="6"/>
        <v>0</v>
      </c>
      <c r="R12" s="167"/>
      <c r="S12" s="115">
        <f t="shared" si="7"/>
        <v>0</v>
      </c>
      <c r="T12" s="168"/>
      <c r="U12" s="86">
        <f t="shared" si="8"/>
        <v>0</v>
      </c>
      <c r="V12" s="167"/>
      <c r="W12" s="149">
        <f t="shared" si="9"/>
        <v>0</v>
      </c>
      <c r="X12" s="123">
        <f t="shared" si="10"/>
        <v>0</v>
      </c>
      <c r="Y12" s="115">
        <f t="shared" si="11"/>
        <v>0</v>
      </c>
      <c r="Z12" s="32"/>
      <c r="AC12" s="275"/>
      <c r="AD12" s="275"/>
      <c r="AE12" s="281"/>
      <c r="AF12" s="281"/>
    </row>
    <row r="13" spans="1:32" s="31" customFormat="1" x14ac:dyDescent="0.2">
      <c r="A13" s="80">
        <v>2206</v>
      </c>
      <c r="B13" s="127" t="s">
        <v>408</v>
      </c>
      <c r="C13" s="82" t="s">
        <v>25</v>
      </c>
      <c r="D13" s="140"/>
      <c r="E13" s="135">
        <f t="shared" si="0"/>
        <v>0</v>
      </c>
      <c r="F13" s="128"/>
      <c r="G13" s="145">
        <f t="shared" si="1"/>
        <v>0</v>
      </c>
      <c r="H13" s="172"/>
      <c r="I13" s="135">
        <f t="shared" si="2"/>
        <v>0</v>
      </c>
      <c r="J13" s="167"/>
      <c r="K13" s="115">
        <f t="shared" si="3"/>
        <v>0</v>
      </c>
      <c r="L13" s="186"/>
      <c r="M13" s="163">
        <f t="shared" si="4"/>
        <v>0</v>
      </c>
      <c r="N13" s="159"/>
      <c r="O13" s="164">
        <f t="shared" si="5"/>
        <v>0</v>
      </c>
      <c r="P13" s="324"/>
      <c r="Q13" s="302">
        <f t="shared" si="6"/>
        <v>0</v>
      </c>
      <c r="R13" s="325"/>
      <c r="S13" s="304">
        <f t="shared" si="7"/>
        <v>0</v>
      </c>
      <c r="T13" s="168"/>
      <c r="U13" s="86">
        <f t="shared" si="8"/>
        <v>0</v>
      </c>
      <c r="V13" s="167"/>
      <c r="W13" s="149">
        <f t="shared" si="9"/>
        <v>0</v>
      </c>
      <c r="X13" s="123">
        <f t="shared" si="10"/>
        <v>0</v>
      </c>
      <c r="Y13" s="115">
        <f t="shared" si="11"/>
        <v>0</v>
      </c>
      <c r="Z13" s="32"/>
      <c r="AC13" s="275"/>
      <c r="AD13" s="275"/>
      <c r="AE13" s="281"/>
      <c r="AF13" s="281"/>
    </row>
    <row r="14" spans="1:32" s="31" customFormat="1" x14ac:dyDescent="0.2">
      <c r="A14" s="80">
        <v>2301</v>
      </c>
      <c r="B14" s="127" t="s">
        <v>411</v>
      </c>
      <c r="C14" s="82" t="s">
        <v>26</v>
      </c>
      <c r="D14" s="140"/>
      <c r="E14" s="135">
        <f t="shared" si="0"/>
        <v>0</v>
      </c>
      <c r="F14" s="128"/>
      <c r="G14" s="145">
        <f t="shared" si="1"/>
        <v>0</v>
      </c>
      <c r="H14" s="172"/>
      <c r="I14" s="135">
        <f t="shared" si="2"/>
        <v>0</v>
      </c>
      <c r="J14" s="167"/>
      <c r="K14" s="115">
        <f t="shared" si="3"/>
        <v>0</v>
      </c>
      <c r="L14" s="316"/>
      <c r="M14" s="290">
        <f t="shared" si="4"/>
        <v>0</v>
      </c>
      <c r="N14" s="317"/>
      <c r="O14" s="315">
        <f t="shared" si="5"/>
        <v>0</v>
      </c>
      <c r="P14" s="172"/>
      <c r="Q14" s="86">
        <f t="shared" si="6"/>
        <v>0</v>
      </c>
      <c r="R14" s="167"/>
      <c r="S14" s="115">
        <f t="shared" si="7"/>
        <v>0</v>
      </c>
      <c r="T14" s="329"/>
      <c r="U14" s="302">
        <f t="shared" si="8"/>
        <v>0</v>
      </c>
      <c r="V14" s="325"/>
      <c r="W14" s="318">
        <f t="shared" si="9"/>
        <v>0</v>
      </c>
      <c r="X14" s="123">
        <f t="shared" si="10"/>
        <v>0</v>
      </c>
      <c r="Y14" s="115">
        <f t="shared" si="11"/>
        <v>0</v>
      </c>
      <c r="Z14" s="32"/>
      <c r="AC14" s="275"/>
      <c r="AD14" s="275"/>
      <c r="AE14" s="281"/>
      <c r="AF14" s="281"/>
    </row>
    <row r="15" spans="1:32" s="31" customFormat="1" x14ac:dyDescent="0.2">
      <c r="A15" s="80">
        <v>2302</v>
      </c>
      <c r="B15" s="127" t="s">
        <v>412</v>
      </c>
      <c r="C15" s="133" t="s">
        <v>27</v>
      </c>
      <c r="D15" s="140"/>
      <c r="E15" s="135">
        <f t="shared" si="0"/>
        <v>0</v>
      </c>
      <c r="F15" s="128"/>
      <c r="G15" s="145">
        <f t="shared" si="1"/>
        <v>0</v>
      </c>
      <c r="H15" s="172"/>
      <c r="I15" s="135">
        <f t="shared" si="2"/>
        <v>0</v>
      </c>
      <c r="J15" s="167"/>
      <c r="K15" s="115">
        <f t="shared" si="3"/>
        <v>0</v>
      </c>
      <c r="L15" s="186"/>
      <c r="M15" s="163">
        <f t="shared" si="4"/>
        <v>0</v>
      </c>
      <c r="N15" s="159"/>
      <c r="O15" s="164">
        <f t="shared" si="5"/>
        <v>0</v>
      </c>
      <c r="P15" s="324"/>
      <c r="Q15" s="302">
        <f t="shared" si="6"/>
        <v>0</v>
      </c>
      <c r="R15" s="326"/>
      <c r="S15" s="304">
        <f t="shared" si="7"/>
        <v>0</v>
      </c>
      <c r="T15" s="168"/>
      <c r="U15" s="86">
        <f t="shared" si="8"/>
        <v>0</v>
      </c>
      <c r="V15" s="167"/>
      <c r="W15" s="149">
        <f t="shared" si="9"/>
        <v>0</v>
      </c>
      <c r="X15" s="123">
        <f t="shared" si="10"/>
        <v>0</v>
      </c>
      <c r="Y15" s="115">
        <f t="shared" si="11"/>
        <v>0</v>
      </c>
      <c r="Z15" s="32"/>
      <c r="AC15" s="275"/>
      <c r="AD15" s="275"/>
      <c r="AE15" s="281"/>
      <c r="AF15" s="281"/>
    </row>
    <row r="16" spans="1:32" s="31" customFormat="1" ht="18" customHeight="1" thickBot="1" x14ac:dyDescent="0.25">
      <c r="A16" s="130">
        <v>2303</v>
      </c>
      <c r="B16" s="131" t="s">
        <v>413</v>
      </c>
      <c r="C16" s="134" t="s">
        <v>28</v>
      </c>
      <c r="D16" s="141"/>
      <c r="E16" s="142">
        <f t="shared" si="0"/>
        <v>0</v>
      </c>
      <c r="F16" s="143"/>
      <c r="G16" s="146">
        <f t="shared" si="1"/>
        <v>0</v>
      </c>
      <c r="H16" s="182"/>
      <c r="I16" s="142">
        <f t="shared" si="2"/>
        <v>0</v>
      </c>
      <c r="J16" s="183"/>
      <c r="K16" s="117">
        <f t="shared" si="3"/>
        <v>0</v>
      </c>
      <c r="L16" s="187"/>
      <c r="M16" s="179">
        <f t="shared" si="4"/>
        <v>0</v>
      </c>
      <c r="N16" s="184"/>
      <c r="O16" s="189">
        <f t="shared" si="5"/>
        <v>0</v>
      </c>
      <c r="P16" s="327"/>
      <c r="Q16" s="306">
        <f t="shared" si="6"/>
        <v>0</v>
      </c>
      <c r="R16" s="328"/>
      <c r="S16" s="308">
        <f t="shared" si="7"/>
        <v>0</v>
      </c>
      <c r="T16" s="200"/>
      <c r="U16" s="116">
        <f t="shared" si="8"/>
        <v>0</v>
      </c>
      <c r="V16" s="183"/>
      <c r="W16" s="150">
        <f t="shared" si="9"/>
        <v>0</v>
      </c>
      <c r="X16" s="124">
        <f t="shared" si="10"/>
        <v>0</v>
      </c>
      <c r="Y16" s="117">
        <f t="shared" si="11"/>
        <v>0</v>
      </c>
      <c r="Z16" s="32"/>
      <c r="AC16" s="275"/>
      <c r="AD16" s="275"/>
      <c r="AE16" s="281"/>
      <c r="AF16" s="281"/>
    </row>
    <row r="17" spans="1:25" s="31" customFormat="1" ht="13.5" thickBot="1" x14ac:dyDescent="0.25">
      <c r="A17" s="428" t="s">
        <v>18</v>
      </c>
      <c r="B17" s="429"/>
      <c r="C17" s="430"/>
      <c r="D17" s="96">
        <f>SUM(D8:D16)</f>
        <v>0</v>
      </c>
      <c r="E17" s="97">
        <f t="shared" ref="E17:Y17" si="12">SUM(E8:E16)</f>
        <v>0</v>
      </c>
      <c r="F17" s="97">
        <f t="shared" si="12"/>
        <v>0</v>
      </c>
      <c r="G17" s="97">
        <f t="shared" si="12"/>
        <v>0</v>
      </c>
      <c r="H17" s="97">
        <f t="shared" si="12"/>
        <v>0</v>
      </c>
      <c r="I17" s="97">
        <f t="shared" si="12"/>
        <v>0</v>
      </c>
      <c r="J17" s="97">
        <f t="shared" si="12"/>
        <v>0</v>
      </c>
      <c r="K17" s="97">
        <f t="shared" si="12"/>
        <v>0</v>
      </c>
      <c r="L17" s="97">
        <f>SUM(L8:L16)</f>
        <v>0</v>
      </c>
      <c r="M17" s="97">
        <f>SUM(M8:M16)</f>
        <v>0</v>
      </c>
      <c r="N17" s="97">
        <f>SUM(N8:N16)</f>
        <v>0</v>
      </c>
      <c r="O17" s="97">
        <f>SUM(O8:O16)</f>
        <v>0</v>
      </c>
      <c r="P17" s="97">
        <f t="shared" si="12"/>
        <v>0</v>
      </c>
      <c r="Q17" s="97">
        <f t="shared" si="12"/>
        <v>0</v>
      </c>
      <c r="R17" s="97">
        <f t="shared" si="12"/>
        <v>0</v>
      </c>
      <c r="S17" s="98">
        <f t="shared" si="12"/>
        <v>0</v>
      </c>
      <c r="T17" s="98">
        <f t="shared" si="12"/>
        <v>0</v>
      </c>
      <c r="U17" s="98">
        <f t="shared" si="12"/>
        <v>0</v>
      </c>
      <c r="V17" s="98">
        <f t="shared" si="12"/>
        <v>0</v>
      </c>
      <c r="W17" s="98">
        <f t="shared" si="12"/>
        <v>0</v>
      </c>
      <c r="X17" s="97">
        <f t="shared" si="12"/>
        <v>0</v>
      </c>
      <c r="Y17" s="99">
        <f t="shared" si="12"/>
        <v>0</v>
      </c>
    </row>
    <row r="19" spans="1:25" ht="15" x14ac:dyDescent="0.25">
      <c r="C19" s="30"/>
      <c r="D19" s="5"/>
    </row>
    <row r="20" spans="1:25" ht="15" x14ac:dyDescent="0.25">
      <c r="C20" s="30"/>
      <c r="D20" s="5"/>
    </row>
    <row r="21" spans="1:25" ht="15" x14ac:dyDescent="0.25">
      <c r="C21" s="30"/>
      <c r="D21" s="5"/>
      <c r="F21" s="21" t="s">
        <v>369</v>
      </c>
      <c r="G21" s="22">
        <v>190180</v>
      </c>
    </row>
    <row r="22" spans="1:25" ht="15" x14ac:dyDescent="0.25">
      <c r="C22" s="30"/>
      <c r="D22" s="5"/>
      <c r="F22" s="21" t="s">
        <v>370</v>
      </c>
      <c r="G22" s="22">
        <v>94062</v>
      </c>
    </row>
    <row r="23" spans="1:25" ht="15.75" customHeight="1" x14ac:dyDescent="0.25">
      <c r="C23" s="30"/>
      <c r="D23" s="5"/>
    </row>
    <row r="24" spans="1:25" ht="15" x14ac:dyDescent="0.25">
      <c r="C24" s="30"/>
      <c r="D24" s="5"/>
    </row>
    <row r="25" spans="1:25" ht="15" x14ac:dyDescent="0.25">
      <c r="C25" s="30"/>
      <c r="D25" s="5"/>
    </row>
    <row r="26" spans="1:25" ht="15" x14ac:dyDescent="0.25">
      <c r="C26" s="30"/>
      <c r="D26" s="5"/>
    </row>
    <row r="27" spans="1:25" ht="15" x14ac:dyDescent="0.25">
      <c r="C27" s="30"/>
      <c r="D27" s="5"/>
    </row>
  </sheetData>
  <mergeCells count="13">
    <mergeCell ref="A17:C17"/>
    <mergeCell ref="P6:S6"/>
    <mergeCell ref="X6:Y6"/>
    <mergeCell ref="A1:Y1"/>
    <mergeCell ref="A2:Y2"/>
    <mergeCell ref="A4:Y4"/>
    <mergeCell ref="A6:A7"/>
    <mergeCell ref="C6:C7"/>
    <mergeCell ref="D6:G6"/>
    <mergeCell ref="H6:K6"/>
    <mergeCell ref="L6:O6"/>
    <mergeCell ref="B6:B7"/>
    <mergeCell ref="T6:W6"/>
  </mergeCells>
  <phoneticPr fontId="2" type="noConversion"/>
  <printOptions horizontalCentered="1"/>
  <pageMargins left="1.1811023622047245" right="0.59055118110236227" top="0.98425196850393704" bottom="0.98425196850393704" header="0" footer="0"/>
  <pageSetup paperSize="14" scale="42" orientation="landscape" r:id="rId1"/>
  <headerFooter alignWithMargins="0">
    <oddHeader>&amp;L&amp;"Arial,Negrita"&amp;8Unidad de Información Municipal
capturarrhh.sinim.gov.cl
www.sinim.gov.cl
Depto. Finanzas Municipales
SUBDERE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22"/>
  <sheetViews>
    <sheetView topLeftCell="K1" zoomScale="115" zoomScaleNormal="115" workbookViewId="0">
      <selection activeCell="S23" sqref="S23"/>
    </sheetView>
  </sheetViews>
  <sheetFormatPr baseColWidth="10" defaultRowHeight="12.75" x14ac:dyDescent="0.2"/>
  <cols>
    <col min="1" max="1" width="8.140625" style="23" bestFit="1" customWidth="1"/>
    <col min="2" max="2" width="14.42578125" style="23" customWidth="1"/>
    <col min="3" max="3" width="19.42578125" style="23" customWidth="1"/>
    <col min="4" max="4" width="12.42578125" customWidth="1"/>
    <col min="5" max="5" width="16.140625" customWidth="1"/>
    <col min="6" max="6" width="14.140625" customWidth="1"/>
    <col min="7" max="7" width="16.140625" customWidth="1"/>
    <col min="8" max="8" width="12.42578125" customWidth="1"/>
    <col min="9" max="9" width="16.140625" customWidth="1"/>
    <col min="10" max="10" width="12.42578125" customWidth="1"/>
    <col min="11" max="11" width="14.7109375" customWidth="1"/>
    <col min="12" max="12" width="12.42578125" customWidth="1"/>
    <col min="13" max="13" width="14.42578125" customWidth="1"/>
    <col min="14" max="16" width="12.42578125" customWidth="1"/>
    <col min="17" max="17" width="14.7109375" customWidth="1"/>
    <col min="18" max="18" width="12.42578125" customWidth="1"/>
    <col min="19" max="19" width="13.42578125" customWidth="1"/>
    <col min="20" max="20" width="12.140625" customWidth="1"/>
    <col min="21" max="21" width="15.7109375" customWidth="1"/>
    <col min="22" max="22" width="12.140625" customWidth="1"/>
    <col min="23" max="23" width="15.7109375" customWidth="1"/>
    <col min="24" max="24" width="11.7109375" customWidth="1"/>
    <col min="25" max="25" width="16.140625" customWidth="1"/>
  </cols>
  <sheetData>
    <row r="1" spans="1:35" ht="18" x14ac:dyDescent="0.25">
      <c r="A1" s="437" t="str">
        <f>NACIONAL!A1</f>
        <v>REZAGADO BONO ESPECIAL 2019</v>
      </c>
      <c r="B1" s="437"/>
      <c r="C1" s="437"/>
      <c r="D1" s="437"/>
      <c r="E1" s="437"/>
      <c r="F1" s="437"/>
      <c r="G1" s="437"/>
      <c r="H1" s="437"/>
      <c r="I1" s="437"/>
      <c r="J1" s="437"/>
      <c r="K1" s="437"/>
      <c r="L1" s="437"/>
      <c r="M1" s="437"/>
      <c r="N1" s="437"/>
      <c r="O1" s="437"/>
      <c r="P1" s="437"/>
      <c r="Q1" s="437"/>
      <c r="R1" s="437"/>
      <c r="S1" s="437"/>
      <c r="T1" s="437"/>
      <c r="U1" s="437"/>
      <c r="V1" s="437"/>
      <c r="W1" s="437"/>
      <c r="X1" s="437"/>
      <c r="Y1" s="437"/>
    </row>
    <row r="2" spans="1:35" ht="18" x14ac:dyDescent="0.25">
      <c r="A2" s="437" t="str">
        <f>NACIONAL!A2</f>
        <v>Ley Nº 21.196 Artículo 76º</v>
      </c>
      <c r="B2" s="437"/>
      <c r="C2" s="437"/>
      <c r="D2" s="437"/>
      <c r="E2" s="437"/>
      <c r="F2" s="437"/>
      <c r="G2" s="437"/>
      <c r="H2" s="437"/>
      <c r="I2" s="437"/>
      <c r="J2" s="437"/>
      <c r="K2" s="437"/>
      <c r="L2" s="437"/>
      <c r="M2" s="437"/>
      <c r="N2" s="437"/>
      <c r="O2" s="437"/>
      <c r="P2" s="437"/>
      <c r="Q2" s="437"/>
      <c r="R2" s="437"/>
      <c r="S2" s="437"/>
      <c r="T2" s="437"/>
      <c r="U2" s="437"/>
      <c r="V2" s="437"/>
      <c r="W2" s="437"/>
      <c r="X2" s="437"/>
      <c r="Y2" s="437"/>
    </row>
    <row r="4" spans="1:35" ht="18" x14ac:dyDescent="0.25">
      <c r="A4" s="437" t="s">
        <v>389</v>
      </c>
      <c r="B4" s="437"/>
      <c r="C4" s="437"/>
      <c r="D4" s="437"/>
      <c r="E4" s="437"/>
      <c r="F4" s="437"/>
      <c r="G4" s="437"/>
      <c r="H4" s="437"/>
      <c r="I4" s="437"/>
      <c r="J4" s="437"/>
      <c r="K4" s="437"/>
      <c r="L4" s="437"/>
      <c r="M4" s="437"/>
      <c r="N4" s="437"/>
      <c r="O4" s="437"/>
      <c r="P4" s="437"/>
      <c r="Q4" s="437"/>
      <c r="R4" s="437"/>
      <c r="S4" s="437"/>
      <c r="T4" s="437"/>
      <c r="U4" s="437"/>
      <c r="V4" s="437"/>
      <c r="W4" s="437"/>
      <c r="X4" s="437"/>
      <c r="Y4" s="437"/>
    </row>
    <row r="5" spans="1:35" ht="13.5" thickBot="1" x14ac:dyDescent="0.25"/>
    <row r="6" spans="1:35" ht="15.75" customHeight="1" thickBot="1" x14ac:dyDescent="0.25">
      <c r="A6" s="458" t="s">
        <v>0</v>
      </c>
      <c r="B6" s="460" t="s">
        <v>405</v>
      </c>
      <c r="C6" s="448" t="s">
        <v>1</v>
      </c>
      <c r="D6" s="431" t="s">
        <v>2</v>
      </c>
      <c r="E6" s="432"/>
      <c r="F6" s="432"/>
      <c r="G6" s="433"/>
      <c r="H6" s="434" t="s">
        <v>3</v>
      </c>
      <c r="I6" s="435"/>
      <c r="J6" s="435"/>
      <c r="K6" s="436"/>
      <c r="L6" s="438" t="s">
        <v>4</v>
      </c>
      <c r="M6" s="439"/>
      <c r="N6" s="439"/>
      <c r="O6" s="440"/>
      <c r="P6" s="441" t="s">
        <v>5</v>
      </c>
      <c r="Q6" s="442"/>
      <c r="R6" s="442"/>
      <c r="S6" s="443"/>
      <c r="T6" s="450" t="s">
        <v>731</v>
      </c>
      <c r="U6" s="451"/>
      <c r="V6" s="451"/>
      <c r="W6" s="452"/>
      <c r="X6" s="444" t="s">
        <v>355</v>
      </c>
      <c r="Y6" s="445"/>
    </row>
    <row r="7" spans="1:35" s="31" customFormat="1" ht="105.75" customHeight="1" thickBot="1" x14ac:dyDescent="0.25">
      <c r="A7" s="459"/>
      <c r="B7" s="461"/>
      <c r="C7" s="449"/>
      <c r="D7" s="90" t="str">
        <f>NACIONAL!C7</f>
        <v>Pers. Remun Liq. &lt;= a $ 702.227 Noviembre</v>
      </c>
      <c r="E7" s="91" t="str">
        <f>NACIONAL!D7</f>
        <v>Monto Bono Esp. $ 190.180</v>
      </c>
      <c r="F7" s="91" t="str">
        <f>NACIONAL!E7</f>
        <v>Pers. Remun Liq. &gt; a $ 702.227 y Rem Bruta &lt;= $ 2.557.475</v>
      </c>
      <c r="G7" s="92" t="str">
        <f>NACIONAL!F7</f>
        <v>Monto Bono Esp. $ 94.062</v>
      </c>
      <c r="H7" s="90" t="str">
        <f>NACIONAL!G7</f>
        <v>Pers. Remun Liq. &lt;= a $ 702.227 Noviembre</v>
      </c>
      <c r="I7" s="91" t="str">
        <f>NACIONAL!H7</f>
        <v>Monto Bono Esp. $ 190.180</v>
      </c>
      <c r="J7" s="91" t="str">
        <f>NACIONAL!I7</f>
        <v>Pers. Remun Liq. &gt; a $ 702.227 y Rem Bruta &lt;= $ 2.557.475</v>
      </c>
      <c r="K7" s="92" t="str">
        <f>NACIONAL!J7</f>
        <v>Monto Bono Esp. $ 94.062</v>
      </c>
      <c r="L7" s="90" t="str">
        <f>NACIONAL!K7</f>
        <v>Pers. Remun Liq. &lt;= a $ 702.227 Noviembre</v>
      </c>
      <c r="M7" s="91" t="str">
        <f>NACIONAL!L7</f>
        <v>Monto Bono Esp. $ 190.180</v>
      </c>
      <c r="N7" s="91" t="str">
        <f>NACIONAL!M7</f>
        <v>Pers. Remun Liq. &gt; a $ 702.227 y Rem Bruta &lt;= $ 2.557.475</v>
      </c>
      <c r="O7" s="92" t="str">
        <f>NACIONAL!N7</f>
        <v>Monto Bono Esp. $ 94.062</v>
      </c>
      <c r="P7" s="90" t="str">
        <f>NACIONAL!O7</f>
        <v>Pers. Remun Liq. &lt;= a $ 702.227 Noviembre</v>
      </c>
      <c r="Q7" s="91" t="str">
        <f>NACIONAL!P7</f>
        <v>Monto Bono Esp. $ 190.180</v>
      </c>
      <c r="R7" s="91" t="str">
        <f>NACIONAL!Q7</f>
        <v>Pers. Remun Liq. &gt; a $ 702.227 y Rem Bruta &lt;= $ 2.557.475</v>
      </c>
      <c r="S7" s="92" t="str">
        <f>NACIONAL!R7</f>
        <v>Monto Bono Esp. $ 94.062</v>
      </c>
      <c r="T7" s="92" t="str">
        <f>NACIONAL!S7</f>
        <v>Pers. Remun Liq. &lt;= a $ 702.227 Noviembre</v>
      </c>
      <c r="U7" s="92" t="str">
        <f>NACIONAL!T7</f>
        <v>Monto Bono Esp. $ 190.180</v>
      </c>
      <c r="V7" s="92" t="str">
        <f>NACIONAL!U7</f>
        <v>Pers. Remun Liq. &gt; a $ 702.227 y Rem Bruta &lt;= $ 2.557.475</v>
      </c>
      <c r="W7" s="92" t="str">
        <f>NACIONAL!V7</f>
        <v>Monto Bono Esp. $ 94.062</v>
      </c>
      <c r="X7" s="94" t="s">
        <v>6</v>
      </c>
      <c r="Y7" s="95" t="s">
        <v>368</v>
      </c>
    </row>
    <row r="8" spans="1:35" s="31" customFormat="1" x14ac:dyDescent="0.2">
      <c r="A8" s="151">
        <v>3101</v>
      </c>
      <c r="B8" s="152" t="s">
        <v>420</v>
      </c>
      <c r="C8" s="132" t="s">
        <v>29</v>
      </c>
      <c r="D8" s="169"/>
      <c r="E8" s="137">
        <f>D8*$G$21</f>
        <v>0</v>
      </c>
      <c r="F8" s="170"/>
      <c r="G8" s="171">
        <f>F8*$G$22</f>
        <v>0</v>
      </c>
      <c r="H8" s="169"/>
      <c r="I8" s="137">
        <f>H8*$G$21</f>
        <v>0</v>
      </c>
      <c r="J8" s="170"/>
      <c r="K8" s="144">
        <f>J8*$G$22</f>
        <v>0</v>
      </c>
      <c r="L8" s="331"/>
      <c r="M8" s="310">
        <f>L8*$G$21</f>
        <v>0</v>
      </c>
      <c r="N8" s="332"/>
      <c r="O8" s="312">
        <f>N8*$G$22</f>
        <v>0</v>
      </c>
      <c r="P8" s="335"/>
      <c r="Q8" s="298">
        <f>P8*$G$21</f>
        <v>0</v>
      </c>
      <c r="R8" s="323"/>
      <c r="S8" s="336">
        <f>R8*$G$22</f>
        <v>0</v>
      </c>
      <c r="T8" s="169"/>
      <c r="U8" s="113">
        <f>T8*$G$21</f>
        <v>0</v>
      </c>
      <c r="V8" s="170"/>
      <c r="W8" s="114">
        <f>V8*$G$22</f>
        <v>0</v>
      </c>
      <c r="X8" s="190">
        <f>D8+F8+H8+J8+L8+N8+P8+R8+T8+V8</f>
        <v>0</v>
      </c>
      <c r="Y8" s="114">
        <f>E8+G8+I8+K8+M8+O8+Q8+S8+U8+W8</f>
        <v>0</v>
      </c>
      <c r="Z8" s="32"/>
      <c r="AD8" s="32"/>
      <c r="AF8" s="32"/>
      <c r="AG8" s="32"/>
      <c r="AH8" s="32"/>
      <c r="AI8" s="32"/>
    </row>
    <row r="9" spans="1:35" s="31" customFormat="1" x14ac:dyDescent="0.2">
      <c r="A9" s="153">
        <v>3102</v>
      </c>
      <c r="B9" s="81" t="s">
        <v>421</v>
      </c>
      <c r="C9" s="82" t="s">
        <v>30</v>
      </c>
      <c r="D9" s="172"/>
      <c r="E9" s="135">
        <f t="shared" ref="E9:E16" si="0">D9*$G$21</f>
        <v>0</v>
      </c>
      <c r="F9" s="167"/>
      <c r="G9" s="173">
        <f t="shared" ref="G9:G16" si="1">F9*$G$22</f>
        <v>0</v>
      </c>
      <c r="H9" s="172"/>
      <c r="I9" s="135">
        <f>H9*$G$21</f>
        <v>0</v>
      </c>
      <c r="J9" s="167"/>
      <c r="K9" s="145">
        <f>J9*$G$22</f>
        <v>0</v>
      </c>
      <c r="L9" s="333"/>
      <c r="M9" s="163">
        <f>L9*$G$21</f>
        <v>0</v>
      </c>
      <c r="N9" s="159"/>
      <c r="O9" s="177">
        <f>N9*$G$22</f>
        <v>0</v>
      </c>
      <c r="P9" s="329"/>
      <c r="Q9" s="302">
        <f>P9*$G$21</f>
        <v>0</v>
      </c>
      <c r="R9" s="325"/>
      <c r="S9" s="318">
        <f>R9*$G$22</f>
        <v>0</v>
      </c>
      <c r="T9" s="172"/>
      <c r="U9" s="86">
        <f t="shared" ref="U9:U16" si="2">T9*$G$21</f>
        <v>0</v>
      </c>
      <c r="V9" s="167"/>
      <c r="W9" s="115">
        <f t="shared" ref="W9:W16" si="3">V9*$G$22</f>
        <v>0</v>
      </c>
      <c r="X9" s="121">
        <f t="shared" ref="X9:X16" si="4">D9+F9+H9+J9+L9+N9+P9+R9+T9+V9</f>
        <v>0</v>
      </c>
      <c r="Y9" s="115">
        <f t="shared" ref="Y9:Y16" si="5">E9+G9+I9+K9+M9+O9+Q9+S9+U9+W9</f>
        <v>0</v>
      </c>
      <c r="Z9" s="32"/>
      <c r="AD9" s="32"/>
      <c r="AF9" s="32"/>
      <c r="AG9" s="32"/>
      <c r="AH9" s="32"/>
      <c r="AI9" s="32"/>
    </row>
    <row r="10" spans="1:35" s="31" customFormat="1" x14ac:dyDescent="0.2">
      <c r="A10" s="153">
        <v>3201</v>
      </c>
      <c r="B10" s="81" t="s">
        <v>416</v>
      </c>
      <c r="C10" s="82" t="s">
        <v>31</v>
      </c>
      <c r="D10" s="172"/>
      <c r="E10" s="135">
        <f t="shared" si="0"/>
        <v>0</v>
      </c>
      <c r="F10" s="167"/>
      <c r="G10" s="173">
        <f t="shared" si="1"/>
        <v>0</v>
      </c>
      <c r="H10" s="172"/>
      <c r="I10" s="135">
        <f t="shared" ref="I10:I16" si="6">H10*$G$21</f>
        <v>0</v>
      </c>
      <c r="J10" s="167"/>
      <c r="K10" s="145">
        <f t="shared" ref="K10:K16" si="7">J10*$G$22</f>
        <v>0</v>
      </c>
      <c r="L10" s="330"/>
      <c r="M10" s="290">
        <f t="shared" ref="M10:M16" si="8">L10*$G$21</f>
        <v>0</v>
      </c>
      <c r="N10" s="317"/>
      <c r="O10" s="292">
        <f t="shared" ref="O10:O16" si="9">N10*$G$22</f>
        <v>0</v>
      </c>
      <c r="P10" s="168"/>
      <c r="Q10" s="86">
        <f t="shared" ref="Q10:Q16" si="10">P10*$G$21</f>
        <v>0</v>
      </c>
      <c r="R10" s="167"/>
      <c r="S10" s="149">
        <f t="shared" ref="S10:S16" si="11">R10*$G$22</f>
        <v>0</v>
      </c>
      <c r="T10" s="324"/>
      <c r="U10" s="302">
        <f t="shared" si="2"/>
        <v>0</v>
      </c>
      <c r="V10" s="325"/>
      <c r="W10" s="304">
        <f t="shared" si="3"/>
        <v>0</v>
      </c>
      <c r="X10" s="121">
        <f t="shared" si="4"/>
        <v>0</v>
      </c>
      <c r="Y10" s="115">
        <f t="shared" si="5"/>
        <v>0</v>
      </c>
      <c r="Z10" s="32"/>
      <c r="AD10" s="32"/>
      <c r="AF10" s="32"/>
      <c r="AG10" s="32"/>
      <c r="AH10" s="32"/>
      <c r="AI10" s="32"/>
    </row>
    <row r="11" spans="1:35" s="31" customFormat="1" x14ac:dyDescent="0.2">
      <c r="A11" s="153">
        <v>3202</v>
      </c>
      <c r="B11" s="81" t="s">
        <v>418</v>
      </c>
      <c r="C11" s="82" t="s">
        <v>32</v>
      </c>
      <c r="D11" s="172"/>
      <c r="E11" s="135">
        <f t="shared" si="0"/>
        <v>0</v>
      </c>
      <c r="F11" s="167"/>
      <c r="G11" s="173">
        <f t="shared" si="1"/>
        <v>0</v>
      </c>
      <c r="H11" s="172"/>
      <c r="I11" s="135">
        <f t="shared" si="6"/>
        <v>0</v>
      </c>
      <c r="J11" s="167"/>
      <c r="K11" s="145">
        <f t="shared" si="7"/>
        <v>0</v>
      </c>
      <c r="L11" s="333"/>
      <c r="M11" s="163">
        <f t="shared" si="8"/>
        <v>0</v>
      </c>
      <c r="N11" s="159"/>
      <c r="O11" s="177">
        <f t="shared" si="9"/>
        <v>0</v>
      </c>
      <c r="P11" s="168"/>
      <c r="Q11" s="86">
        <f t="shared" si="10"/>
        <v>0</v>
      </c>
      <c r="R11" s="167"/>
      <c r="S11" s="149">
        <f t="shared" si="11"/>
        <v>0</v>
      </c>
      <c r="T11" s="324"/>
      <c r="U11" s="302">
        <f t="shared" si="2"/>
        <v>0</v>
      </c>
      <c r="V11" s="325"/>
      <c r="W11" s="304">
        <f t="shared" si="3"/>
        <v>0</v>
      </c>
      <c r="X11" s="121">
        <f t="shared" si="4"/>
        <v>0</v>
      </c>
      <c r="Y11" s="115">
        <f t="shared" si="5"/>
        <v>0</v>
      </c>
      <c r="Z11" s="32"/>
      <c r="AD11" s="32"/>
      <c r="AF11" s="32"/>
      <c r="AG11" s="32"/>
      <c r="AH11" s="32"/>
      <c r="AI11" s="32"/>
    </row>
    <row r="12" spans="1:35" s="31" customFormat="1" x14ac:dyDescent="0.2">
      <c r="A12" s="153">
        <v>3203</v>
      </c>
      <c r="B12" s="81" t="s">
        <v>419</v>
      </c>
      <c r="C12" s="82" t="s">
        <v>33</v>
      </c>
      <c r="D12" s="172"/>
      <c r="E12" s="135">
        <f t="shared" si="0"/>
        <v>0</v>
      </c>
      <c r="F12" s="167"/>
      <c r="G12" s="173">
        <f t="shared" si="1"/>
        <v>0</v>
      </c>
      <c r="H12" s="172"/>
      <c r="I12" s="135">
        <f t="shared" si="6"/>
        <v>0</v>
      </c>
      <c r="J12" s="167"/>
      <c r="K12" s="145">
        <f t="shared" si="7"/>
        <v>0</v>
      </c>
      <c r="L12" s="333"/>
      <c r="M12" s="163">
        <f t="shared" si="8"/>
        <v>0</v>
      </c>
      <c r="N12" s="159"/>
      <c r="O12" s="177">
        <f t="shared" si="9"/>
        <v>0</v>
      </c>
      <c r="P12" s="329"/>
      <c r="Q12" s="302">
        <f t="shared" si="10"/>
        <v>0</v>
      </c>
      <c r="R12" s="325"/>
      <c r="S12" s="318">
        <f t="shared" si="11"/>
        <v>0</v>
      </c>
      <c r="T12" s="172"/>
      <c r="U12" s="86">
        <f t="shared" si="2"/>
        <v>0</v>
      </c>
      <c r="V12" s="167"/>
      <c r="W12" s="115">
        <f t="shared" si="3"/>
        <v>0</v>
      </c>
      <c r="X12" s="121">
        <f t="shared" si="4"/>
        <v>0</v>
      </c>
      <c r="Y12" s="115">
        <f t="shared" si="5"/>
        <v>0</v>
      </c>
      <c r="Z12" s="32"/>
      <c r="AD12" s="32"/>
      <c r="AF12" s="32"/>
      <c r="AG12" s="32"/>
      <c r="AH12" s="32"/>
      <c r="AI12" s="32"/>
    </row>
    <row r="13" spans="1:35" s="31" customFormat="1" x14ac:dyDescent="0.2">
      <c r="A13" s="153">
        <v>3301</v>
      </c>
      <c r="B13" s="81" t="s">
        <v>422</v>
      </c>
      <c r="C13" s="82" t="s">
        <v>34</v>
      </c>
      <c r="D13" s="174"/>
      <c r="E13" s="158">
        <f t="shared" si="0"/>
        <v>0</v>
      </c>
      <c r="F13" s="157"/>
      <c r="G13" s="175">
        <f t="shared" si="1"/>
        <v>0</v>
      </c>
      <c r="H13" s="172"/>
      <c r="I13" s="135">
        <f t="shared" si="6"/>
        <v>0</v>
      </c>
      <c r="J13" s="167"/>
      <c r="K13" s="145">
        <f t="shared" si="7"/>
        <v>0</v>
      </c>
      <c r="L13" s="330"/>
      <c r="M13" s="290">
        <f t="shared" si="8"/>
        <v>0</v>
      </c>
      <c r="N13" s="317"/>
      <c r="O13" s="292">
        <f t="shared" si="9"/>
        <v>0</v>
      </c>
      <c r="P13" s="186"/>
      <c r="Q13" s="163">
        <f t="shared" si="10"/>
        <v>0</v>
      </c>
      <c r="R13" s="159"/>
      <c r="S13" s="164">
        <f t="shared" si="11"/>
        <v>0</v>
      </c>
      <c r="T13" s="172"/>
      <c r="U13" s="86">
        <f t="shared" si="2"/>
        <v>0</v>
      </c>
      <c r="V13" s="167"/>
      <c r="W13" s="115">
        <f t="shared" si="3"/>
        <v>0</v>
      </c>
      <c r="X13" s="121">
        <f t="shared" si="4"/>
        <v>0</v>
      </c>
      <c r="Y13" s="115">
        <f t="shared" si="5"/>
        <v>0</v>
      </c>
      <c r="Z13" s="32"/>
      <c r="AD13" s="32"/>
      <c r="AF13" s="32"/>
      <c r="AG13" s="32"/>
      <c r="AH13" s="32"/>
      <c r="AI13" s="32"/>
    </row>
    <row r="14" spans="1:35" s="31" customFormat="1" x14ac:dyDescent="0.2">
      <c r="A14" s="153">
        <v>3302</v>
      </c>
      <c r="B14" s="81" t="s">
        <v>407</v>
      </c>
      <c r="C14" s="82" t="s">
        <v>35</v>
      </c>
      <c r="D14" s="176"/>
      <c r="E14" s="163">
        <f t="shared" si="0"/>
        <v>0</v>
      </c>
      <c r="F14" s="162"/>
      <c r="G14" s="177">
        <f t="shared" si="1"/>
        <v>0</v>
      </c>
      <c r="H14" s="172"/>
      <c r="I14" s="135">
        <f t="shared" si="6"/>
        <v>0</v>
      </c>
      <c r="J14" s="167"/>
      <c r="K14" s="145">
        <f t="shared" si="7"/>
        <v>0</v>
      </c>
      <c r="L14" s="330"/>
      <c r="M14" s="290">
        <f t="shared" si="8"/>
        <v>0</v>
      </c>
      <c r="N14" s="317"/>
      <c r="O14" s="292">
        <f t="shared" si="9"/>
        <v>0</v>
      </c>
      <c r="P14" s="186"/>
      <c r="Q14" s="163">
        <f t="shared" si="10"/>
        <v>0</v>
      </c>
      <c r="R14" s="159"/>
      <c r="S14" s="164">
        <f t="shared" si="11"/>
        <v>0</v>
      </c>
      <c r="T14" s="172"/>
      <c r="U14" s="86">
        <f t="shared" si="2"/>
        <v>0</v>
      </c>
      <c r="V14" s="167"/>
      <c r="W14" s="115">
        <f t="shared" si="3"/>
        <v>0</v>
      </c>
      <c r="X14" s="121">
        <f t="shared" si="4"/>
        <v>0</v>
      </c>
      <c r="Y14" s="115">
        <f t="shared" si="5"/>
        <v>0</v>
      </c>
      <c r="Z14" s="32"/>
      <c r="AD14" s="32"/>
      <c r="AF14" s="32"/>
      <c r="AG14" s="32"/>
      <c r="AH14" s="32"/>
      <c r="AI14" s="32"/>
    </row>
    <row r="15" spans="1:35" s="31" customFormat="1" x14ac:dyDescent="0.2">
      <c r="A15" s="153">
        <v>3303</v>
      </c>
      <c r="B15" s="81" t="s">
        <v>424</v>
      </c>
      <c r="C15" s="82" t="s">
        <v>36</v>
      </c>
      <c r="D15" s="176"/>
      <c r="E15" s="163">
        <f t="shared" si="0"/>
        <v>0</v>
      </c>
      <c r="F15" s="162"/>
      <c r="G15" s="177">
        <f t="shared" si="1"/>
        <v>0</v>
      </c>
      <c r="H15" s="172"/>
      <c r="I15" s="135">
        <f t="shared" si="6"/>
        <v>0</v>
      </c>
      <c r="J15" s="167"/>
      <c r="K15" s="145">
        <f t="shared" si="7"/>
        <v>0</v>
      </c>
      <c r="L15" s="333"/>
      <c r="M15" s="163">
        <f t="shared" si="8"/>
        <v>0</v>
      </c>
      <c r="N15" s="159"/>
      <c r="O15" s="177">
        <f t="shared" si="9"/>
        <v>0</v>
      </c>
      <c r="P15" s="186"/>
      <c r="Q15" s="163">
        <f t="shared" si="10"/>
        <v>0</v>
      </c>
      <c r="R15" s="159"/>
      <c r="S15" s="164">
        <f t="shared" si="11"/>
        <v>0</v>
      </c>
      <c r="T15" s="172"/>
      <c r="U15" s="86">
        <f t="shared" si="2"/>
        <v>0</v>
      </c>
      <c r="V15" s="167"/>
      <c r="W15" s="115">
        <f t="shared" si="3"/>
        <v>0</v>
      </c>
      <c r="X15" s="121">
        <f t="shared" si="4"/>
        <v>0</v>
      </c>
      <c r="Y15" s="115">
        <f t="shared" si="5"/>
        <v>0</v>
      </c>
      <c r="Z15" s="32"/>
      <c r="AD15" s="32"/>
      <c r="AF15" s="32"/>
      <c r="AG15" s="32"/>
      <c r="AH15" s="32"/>
      <c r="AI15" s="32"/>
    </row>
    <row r="16" spans="1:35" s="31" customFormat="1" ht="13.5" thickBot="1" x14ac:dyDescent="0.25">
      <c r="A16" s="154">
        <v>3304</v>
      </c>
      <c r="B16" s="155" t="s">
        <v>423</v>
      </c>
      <c r="C16" s="134" t="s">
        <v>37</v>
      </c>
      <c r="D16" s="178"/>
      <c r="E16" s="179">
        <f t="shared" si="0"/>
        <v>0</v>
      </c>
      <c r="F16" s="180"/>
      <c r="G16" s="181">
        <f t="shared" si="1"/>
        <v>0</v>
      </c>
      <c r="H16" s="182"/>
      <c r="I16" s="142">
        <f t="shared" si="6"/>
        <v>0</v>
      </c>
      <c r="J16" s="183"/>
      <c r="K16" s="146">
        <f t="shared" si="7"/>
        <v>0</v>
      </c>
      <c r="L16" s="334"/>
      <c r="M16" s="179">
        <f t="shared" si="8"/>
        <v>0</v>
      </c>
      <c r="N16" s="184"/>
      <c r="O16" s="181">
        <f t="shared" si="9"/>
        <v>0</v>
      </c>
      <c r="P16" s="187"/>
      <c r="Q16" s="179">
        <f t="shared" si="10"/>
        <v>0</v>
      </c>
      <c r="R16" s="184"/>
      <c r="S16" s="189">
        <f t="shared" si="11"/>
        <v>0</v>
      </c>
      <c r="T16" s="182"/>
      <c r="U16" s="116">
        <f t="shared" si="2"/>
        <v>0</v>
      </c>
      <c r="V16" s="183"/>
      <c r="W16" s="117">
        <f t="shared" si="3"/>
        <v>0</v>
      </c>
      <c r="X16" s="191">
        <f t="shared" si="4"/>
        <v>0</v>
      </c>
      <c r="Y16" s="117">
        <f t="shared" si="5"/>
        <v>0</v>
      </c>
      <c r="Z16" s="32"/>
      <c r="AD16" s="32"/>
      <c r="AF16" s="32"/>
      <c r="AG16" s="32"/>
      <c r="AH16" s="32"/>
      <c r="AI16" s="32"/>
    </row>
    <row r="17" spans="1:25" s="31" customFormat="1" ht="13.5" thickBot="1" x14ac:dyDescent="0.25">
      <c r="A17" s="455" t="s">
        <v>18</v>
      </c>
      <c r="B17" s="456"/>
      <c r="C17" s="457"/>
      <c r="D17" s="165">
        <f>SUM(D8:D16)</f>
        <v>0</v>
      </c>
      <c r="E17" s="165">
        <f t="shared" ref="E17:Y17" si="12">SUM(E8:E16)</f>
        <v>0</v>
      </c>
      <c r="F17" s="165">
        <f t="shared" si="12"/>
        <v>0</v>
      </c>
      <c r="G17" s="166">
        <f t="shared" si="12"/>
        <v>0</v>
      </c>
      <c r="H17" s="165">
        <f t="shared" si="12"/>
        <v>0</v>
      </c>
      <c r="I17" s="165">
        <f t="shared" si="12"/>
        <v>0</v>
      </c>
      <c r="J17" s="165">
        <f t="shared" si="12"/>
        <v>0</v>
      </c>
      <c r="K17" s="166">
        <f t="shared" si="12"/>
        <v>0</v>
      </c>
      <c r="L17" s="165">
        <f>SUM(L8:L16)</f>
        <v>0</v>
      </c>
      <c r="M17" s="165">
        <f>SUM(M8:M16)</f>
        <v>0</v>
      </c>
      <c r="N17" s="165">
        <f>SUM(N8:N16)</f>
        <v>0</v>
      </c>
      <c r="O17" s="165">
        <f>SUM(O8:O16)</f>
        <v>0</v>
      </c>
      <c r="P17" s="165">
        <f t="shared" si="12"/>
        <v>0</v>
      </c>
      <c r="Q17" s="165">
        <f t="shared" si="12"/>
        <v>0</v>
      </c>
      <c r="R17" s="165">
        <f t="shared" si="12"/>
        <v>0</v>
      </c>
      <c r="S17" s="165">
        <f t="shared" si="12"/>
        <v>0</v>
      </c>
      <c r="T17" s="165">
        <f t="shared" si="12"/>
        <v>0</v>
      </c>
      <c r="U17" s="165">
        <f t="shared" si="12"/>
        <v>0</v>
      </c>
      <c r="V17" s="165">
        <f t="shared" si="12"/>
        <v>0</v>
      </c>
      <c r="W17" s="165">
        <f t="shared" si="12"/>
        <v>0</v>
      </c>
      <c r="X17" s="165">
        <f t="shared" si="12"/>
        <v>0</v>
      </c>
      <c r="Y17" s="166">
        <f t="shared" si="12"/>
        <v>0</v>
      </c>
    </row>
    <row r="21" spans="1:25" x14ac:dyDescent="0.2">
      <c r="F21" s="21" t="s">
        <v>369</v>
      </c>
      <c r="G21" s="22">
        <v>190180</v>
      </c>
    </row>
    <row r="22" spans="1:25" x14ac:dyDescent="0.2">
      <c r="F22" s="21" t="s">
        <v>370</v>
      </c>
      <c r="G22" s="22">
        <v>94062</v>
      </c>
    </row>
  </sheetData>
  <mergeCells count="13">
    <mergeCell ref="A17:C17"/>
    <mergeCell ref="P6:S6"/>
    <mergeCell ref="X6:Y6"/>
    <mergeCell ref="A1:Y1"/>
    <mergeCell ref="A2:Y2"/>
    <mergeCell ref="A4:Y4"/>
    <mergeCell ref="A6:A7"/>
    <mergeCell ref="C6:C7"/>
    <mergeCell ref="D6:G6"/>
    <mergeCell ref="H6:K6"/>
    <mergeCell ref="L6:O6"/>
    <mergeCell ref="B6:B7"/>
    <mergeCell ref="T6:W6"/>
  </mergeCells>
  <phoneticPr fontId="2" type="noConversion"/>
  <printOptions horizontalCentered="1"/>
  <pageMargins left="1.1811023622047245" right="0.59055118110236227" top="0.98425196850393704" bottom="0.98425196850393704" header="0" footer="0"/>
  <pageSetup paperSize="5" scale="46" orientation="landscape" r:id="rId1"/>
  <headerFooter alignWithMargins="0">
    <oddHeader>&amp;L&amp;"Arial,Negrita"&amp;8Unidad de Información Municipal
capturarrhh.sinim.gov.cl
www.sinim.gov.cl
Depto. Finanzas Municipales
SUBDERE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8"/>
  <sheetViews>
    <sheetView topLeftCell="M7" zoomScale="130" zoomScaleNormal="130" workbookViewId="0">
      <selection activeCell="AC30" sqref="AC30"/>
    </sheetView>
  </sheetViews>
  <sheetFormatPr baseColWidth="10" defaultRowHeight="12.75" x14ac:dyDescent="0.2"/>
  <cols>
    <col min="1" max="1" width="8.140625" style="23" customWidth="1"/>
    <col min="2" max="2" width="13" style="23" customWidth="1"/>
    <col min="3" max="3" width="15" style="23" customWidth="1"/>
    <col min="4" max="4" width="12" customWidth="1"/>
    <col min="5" max="5" width="15" customWidth="1"/>
    <col min="6" max="6" width="12.7109375" customWidth="1"/>
    <col min="7" max="7" width="17.5703125" customWidth="1"/>
    <col min="8" max="8" width="14.28515625" customWidth="1"/>
    <col min="9" max="9" width="15.42578125" customWidth="1"/>
    <col min="10" max="10" width="12" customWidth="1"/>
    <col min="11" max="11" width="15.42578125" customWidth="1"/>
    <col min="12" max="12" width="12.140625" customWidth="1"/>
    <col min="13" max="13" width="13.42578125" customWidth="1"/>
    <col min="14" max="14" width="12.140625" customWidth="1"/>
    <col min="15" max="15" width="13.28515625" customWidth="1"/>
    <col min="16" max="16" width="12" customWidth="1"/>
    <col min="17" max="17" width="15.42578125" customWidth="1"/>
    <col min="18" max="18" width="12" customWidth="1"/>
    <col min="19" max="19" width="14" customWidth="1"/>
    <col min="20" max="20" width="11.85546875" customWidth="1"/>
    <col min="21" max="21" width="16.7109375" customWidth="1"/>
    <col min="22" max="22" width="11.85546875" customWidth="1"/>
    <col min="23" max="23" width="14.7109375" customWidth="1"/>
    <col min="24" max="24" width="12" customWidth="1"/>
    <col min="25" max="25" width="17.5703125" customWidth="1"/>
    <col min="28" max="28" width="12.7109375" bestFit="1" customWidth="1"/>
  </cols>
  <sheetData>
    <row r="1" spans="1:32" ht="18" x14ac:dyDescent="0.25">
      <c r="A1" s="437" t="str">
        <f>NACIONAL!A1</f>
        <v>REZAGADO BONO ESPECIAL 2019</v>
      </c>
      <c r="B1" s="437"/>
      <c r="C1" s="437"/>
      <c r="D1" s="437"/>
      <c r="E1" s="437"/>
      <c r="F1" s="437"/>
      <c r="G1" s="437"/>
      <c r="H1" s="437"/>
      <c r="I1" s="437"/>
      <c r="J1" s="437"/>
      <c r="K1" s="437"/>
      <c r="L1" s="437"/>
      <c r="M1" s="437"/>
      <c r="N1" s="437"/>
      <c r="O1" s="437"/>
      <c r="P1" s="437"/>
      <c r="Q1" s="437"/>
      <c r="R1" s="437"/>
      <c r="S1" s="437"/>
      <c r="T1" s="437"/>
      <c r="U1" s="437"/>
      <c r="V1" s="437"/>
      <c r="W1" s="437"/>
      <c r="X1" s="437"/>
      <c r="Y1" s="437"/>
    </row>
    <row r="2" spans="1:32" ht="18" x14ac:dyDescent="0.25">
      <c r="A2" s="437" t="str">
        <f>NACIONAL!A2</f>
        <v>Ley Nº 21.196 Artículo 76º</v>
      </c>
      <c r="B2" s="437"/>
      <c r="C2" s="437"/>
      <c r="D2" s="437"/>
      <c r="E2" s="437"/>
      <c r="F2" s="437"/>
      <c r="G2" s="437"/>
      <c r="H2" s="437"/>
      <c r="I2" s="437"/>
      <c r="J2" s="437"/>
      <c r="K2" s="437"/>
      <c r="L2" s="437"/>
      <c r="M2" s="437"/>
      <c r="N2" s="437"/>
      <c r="O2" s="437"/>
      <c r="P2" s="437"/>
      <c r="Q2" s="437"/>
      <c r="R2" s="437"/>
      <c r="S2" s="437"/>
      <c r="T2" s="437"/>
      <c r="U2" s="437"/>
      <c r="V2" s="437"/>
      <c r="W2" s="437"/>
      <c r="X2" s="437"/>
      <c r="Y2" s="437"/>
    </row>
    <row r="4" spans="1:32" ht="18" x14ac:dyDescent="0.25">
      <c r="A4" s="437" t="s">
        <v>390</v>
      </c>
      <c r="B4" s="437"/>
      <c r="C4" s="437"/>
      <c r="D4" s="437"/>
      <c r="E4" s="437"/>
      <c r="F4" s="437"/>
      <c r="G4" s="437"/>
      <c r="H4" s="437"/>
      <c r="I4" s="437"/>
      <c r="J4" s="437"/>
      <c r="K4" s="437"/>
      <c r="L4" s="437"/>
      <c r="M4" s="437"/>
      <c r="N4" s="437"/>
      <c r="O4" s="437"/>
      <c r="P4" s="437"/>
      <c r="Q4" s="437"/>
      <c r="R4" s="437"/>
      <c r="S4" s="437"/>
      <c r="T4" s="437"/>
      <c r="U4" s="437"/>
      <c r="V4" s="437"/>
      <c r="W4" s="437"/>
      <c r="X4" s="437"/>
      <c r="Y4" s="437"/>
    </row>
    <row r="5" spans="1:32" ht="13.5" thickBot="1" x14ac:dyDescent="0.25"/>
    <row r="6" spans="1:32" ht="13.5" customHeight="1" thickBot="1" x14ac:dyDescent="0.25">
      <c r="A6" s="446" t="s">
        <v>0</v>
      </c>
      <c r="B6" s="448" t="s">
        <v>405</v>
      </c>
      <c r="C6" s="448" t="s">
        <v>1</v>
      </c>
      <c r="D6" s="431" t="s">
        <v>2</v>
      </c>
      <c r="E6" s="432"/>
      <c r="F6" s="432"/>
      <c r="G6" s="433"/>
      <c r="H6" s="434" t="s">
        <v>3</v>
      </c>
      <c r="I6" s="435"/>
      <c r="J6" s="435"/>
      <c r="K6" s="436"/>
      <c r="L6" s="438" t="s">
        <v>4</v>
      </c>
      <c r="M6" s="439"/>
      <c r="N6" s="439"/>
      <c r="O6" s="440"/>
      <c r="P6" s="441" t="s">
        <v>5</v>
      </c>
      <c r="Q6" s="442"/>
      <c r="R6" s="442"/>
      <c r="S6" s="443"/>
      <c r="T6" s="450" t="s">
        <v>731</v>
      </c>
      <c r="U6" s="451"/>
      <c r="V6" s="451"/>
      <c r="W6" s="452"/>
      <c r="X6" s="444" t="s">
        <v>355</v>
      </c>
      <c r="Y6" s="445"/>
    </row>
    <row r="7" spans="1:32" s="31" customFormat="1" ht="109.5" customHeight="1" thickBot="1" x14ac:dyDescent="0.25">
      <c r="A7" s="447"/>
      <c r="B7" s="454"/>
      <c r="C7" s="449"/>
      <c r="D7" s="90" t="str">
        <f>NACIONAL!C7</f>
        <v>Pers. Remun Liq. &lt;= a $ 702.227 Noviembre</v>
      </c>
      <c r="E7" s="91" t="str">
        <f>NACIONAL!D7</f>
        <v>Monto Bono Esp. $ 190.180</v>
      </c>
      <c r="F7" s="91" t="str">
        <f>NACIONAL!E7</f>
        <v>Pers. Remun Liq. &gt; a $ 702.227 y Rem Bruta &lt;= $ 2.557.475</v>
      </c>
      <c r="G7" s="92" t="str">
        <f>NACIONAL!F7</f>
        <v>Monto Bono Esp. $ 94.062</v>
      </c>
      <c r="H7" s="90" t="str">
        <f>NACIONAL!G7</f>
        <v>Pers. Remun Liq. &lt;= a $ 702.227 Noviembre</v>
      </c>
      <c r="I7" s="91" t="str">
        <f>NACIONAL!H7</f>
        <v>Monto Bono Esp. $ 190.180</v>
      </c>
      <c r="J7" s="91" t="str">
        <f>NACIONAL!I7</f>
        <v>Pers. Remun Liq. &gt; a $ 702.227 y Rem Bruta &lt;= $ 2.557.475</v>
      </c>
      <c r="K7" s="92" t="str">
        <f>NACIONAL!J7</f>
        <v>Monto Bono Esp. $ 94.062</v>
      </c>
      <c r="L7" s="43" t="str">
        <f>NACIONAL!K7</f>
        <v>Pers. Remun Liq. &lt;= a $ 702.227 Noviembre</v>
      </c>
      <c r="M7" s="44" t="str">
        <f>NACIONAL!L7</f>
        <v>Monto Bono Esp. $ 190.180</v>
      </c>
      <c r="N7" s="44" t="str">
        <f>NACIONAL!M7</f>
        <v>Pers. Remun Liq. &gt; a $ 702.227 y Rem Bruta &lt;= $ 2.557.475</v>
      </c>
      <c r="O7" s="45" t="str">
        <f>NACIONAL!N7</f>
        <v>Monto Bono Esp. $ 94.062</v>
      </c>
      <c r="P7" s="90" t="str">
        <f>NACIONAL!O7</f>
        <v>Pers. Remun Liq. &lt;= a $ 702.227 Noviembre</v>
      </c>
      <c r="Q7" s="91" t="str">
        <f>NACIONAL!P7</f>
        <v>Monto Bono Esp. $ 190.180</v>
      </c>
      <c r="R7" s="91" t="str">
        <f>NACIONAL!Q7</f>
        <v>Pers. Remun Liq. &gt; a $ 702.227 y Rem Bruta &lt;= $ 2.557.475</v>
      </c>
      <c r="S7" s="92" t="str">
        <f>NACIONAL!R7</f>
        <v>Monto Bono Esp. $ 94.062</v>
      </c>
      <c r="T7" s="92" t="str">
        <f>NACIONAL!S7</f>
        <v>Pers. Remun Liq. &lt;= a $ 702.227 Noviembre</v>
      </c>
      <c r="U7" s="92" t="str">
        <f>NACIONAL!T7</f>
        <v>Monto Bono Esp. $ 190.180</v>
      </c>
      <c r="V7" s="92" t="str">
        <f>NACIONAL!U7</f>
        <v>Pers. Remun Liq. &gt; a $ 702.227 y Rem Bruta &lt;= $ 2.557.475</v>
      </c>
      <c r="W7" s="92" t="str">
        <f>NACIONAL!V7</f>
        <v>Monto Bono Esp. $ 94.062</v>
      </c>
      <c r="X7" s="28" t="s">
        <v>6</v>
      </c>
      <c r="Y7" s="29" t="s">
        <v>368</v>
      </c>
    </row>
    <row r="8" spans="1:32" s="31" customFormat="1" x14ac:dyDescent="0.2">
      <c r="A8" s="125">
        <v>4101</v>
      </c>
      <c r="B8" s="126" t="s">
        <v>425</v>
      </c>
      <c r="C8" s="207" t="s">
        <v>193</v>
      </c>
      <c r="D8" s="169"/>
      <c r="E8" s="137">
        <f>D8*$G$26</f>
        <v>0</v>
      </c>
      <c r="F8" s="338"/>
      <c r="G8" s="171">
        <f>F8*$G$27</f>
        <v>0</v>
      </c>
      <c r="H8" s="169"/>
      <c r="I8" s="340">
        <f>H8*$G$26</f>
        <v>0</v>
      </c>
      <c r="J8" s="170"/>
      <c r="K8" s="341">
        <f>J8*$G$27</f>
        <v>0</v>
      </c>
      <c r="L8" s="344"/>
      <c r="M8" s="345">
        <f>L8*$G$26</f>
        <v>0</v>
      </c>
      <c r="N8" s="344"/>
      <c r="O8" s="347">
        <f>N8*$G$27</f>
        <v>0</v>
      </c>
      <c r="P8" s="169"/>
      <c r="Q8" s="137">
        <f>P8*$G$26</f>
        <v>0</v>
      </c>
      <c r="R8" s="338"/>
      <c r="S8" s="144">
        <f>R8*$G$27</f>
        <v>0</v>
      </c>
      <c r="T8" s="354"/>
      <c r="U8" s="137">
        <f>T8*$G$26</f>
        <v>0</v>
      </c>
      <c r="V8" s="170"/>
      <c r="W8" s="171">
        <f>V8*$G$27</f>
        <v>0</v>
      </c>
      <c r="X8" s="353">
        <f>D8+F8+H8+J8+L8+N8+P8+R8+T8+V8</f>
        <v>0</v>
      </c>
      <c r="Y8" s="85">
        <f>E8+G8+I8+K8+M8+O8+Q8+S8+U8+W8</f>
        <v>0</v>
      </c>
      <c r="Z8" s="32"/>
      <c r="AC8" s="275"/>
      <c r="AD8" s="275"/>
      <c r="AE8" s="281"/>
      <c r="AF8" s="281"/>
    </row>
    <row r="9" spans="1:32" s="31" customFormat="1" x14ac:dyDescent="0.2">
      <c r="A9" s="80">
        <v>4102</v>
      </c>
      <c r="B9" s="127" t="s">
        <v>428</v>
      </c>
      <c r="C9" s="133" t="s">
        <v>194</v>
      </c>
      <c r="D9" s="172"/>
      <c r="E9" s="135">
        <f>D9*$G$26</f>
        <v>0</v>
      </c>
      <c r="F9" s="274"/>
      <c r="G9" s="173">
        <f>F9*$G$27</f>
        <v>0</v>
      </c>
      <c r="H9" s="172"/>
      <c r="I9" s="283">
        <f>H9*$G$26</f>
        <v>0</v>
      </c>
      <c r="J9" s="167"/>
      <c r="K9" s="284">
        <f>J9*$G$27</f>
        <v>0</v>
      </c>
      <c r="L9" s="159"/>
      <c r="M9" s="160">
        <f>L9*$G$26</f>
        <v>0</v>
      </c>
      <c r="N9" s="159"/>
      <c r="O9" s="161">
        <f>N9*$G$27</f>
        <v>0</v>
      </c>
      <c r="P9" s="172"/>
      <c r="Q9" s="135">
        <f>P9*$G$26</f>
        <v>0</v>
      </c>
      <c r="R9" s="274"/>
      <c r="S9" s="145">
        <f>R9*$G$27</f>
        <v>0</v>
      </c>
      <c r="T9" s="355"/>
      <c r="U9" s="135">
        <f t="shared" ref="U9:U22" si="0">T9*$G$26</f>
        <v>0</v>
      </c>
      <c r="V9" s="167"/>
      <c r="W9" s="173">
        <f t="shared" ref="W9:W22" si="1">V9*$G$27</f>
        <v>0</v>
      </c>
      <c r="X9" s="353">
        <f t="shared" ref="X9:X22" si="2">D9+F9+H9+J9+L9+N9+P9+R9+T9+V9</f>
        <v>0</v>
      </c>
      <c r="Y9" s="85">
        <f t="shared" ref="Y9:Y22" si="3">E9+G9+I9+K9+M9+O9+Q9+S9+U9+W9</f>
        <v>0</v>
      </c>
      <c r="Z9" s="32"/>
      <c r="AC9" s="275"/>
      <c r="AD9" s="275"/>
      <c r="AE9" s="281"/>
      <c r="AF9" s="281"/>
    </row>
    <row r="10" spans="1:32" s="31" customFormat="1" x14ac:dyDescent="0.2">
      <c r="A10" s="80">
        <v>4103</v>
      </c>
      <c r="B10" s="127" t="s">
        <v>426</v>
      </c>
      <c r="C10" s="82" t="s">
        <v>195</v>
      </c>
      <c r="D10" s="339"/>
      <c r="E10" s="163">
        <f t="shared" ref="E10:E22" si="4">D10*$G$26</f>
        <v>0</v>
      </c>
      <c r="F10" s="337"/>
      <c r="G10" s="177">
        <f t="shared" ref="G10:G22" si="5">F10*$G$27</f>
        <v>0</v>
      </c>
      <c r="H10" s="172"/>
      <c r="I10" s="283">
        <f t="shared" ref="I10:I22" si="6">H10*$G$26</f>
        <v>0</v>
      </c>
      <c r="J10" s="167"/>
      <c r="K10" s="284">
        <f t="shared" ref="K10:K22" si="7">J10*$G$27</f>
        <v>0</v>
      </c>
      <c r="L10" s="317"/>
      <c r="M10" s="346">
        <f t="shared" ref="M10:M22" si="8">L10*$G$26</f>
        <v>0</v>
      </c>
      <c r="N10" s="317"/>
      <c r="O10" s="348">
        <f t="shared" ref="O10:O22" si="9">N10*$G$27</f>
        <v>0</v>
      </c>
      <c r="P10" s="333"/>
      <c r="Q10" s="163">
        <f t="shared" ref="Q10:Q22" si="10">P10*$G$26</f>
        <v>0</v>
      </c>
      <c r="R10" s="159"/>
      <c r="S10" s="164">
        <f t="shared" ref="S10:S22" si="11">R10*$G$27</f>
        <v>0</v>
      </c>
      <c r="T10" s="355"/>
      <c r="U10" s="135">
        <f t="shared" si="0"/>
        <v>0</v>
      </c>
      <c r="V10" s="167"/>
      <c r="W10" s="173">
        <f t="shared" si="1"/>
        <v>0</v>
      </c>
      <c r="X10" s="353">
        <f t="shared" si="2"/>
        <v>0</v>
      </c>
      <c r="Y10" s="85">
        <f t="shared" si="3"/>
        <v>0</v>
      </c>
      <c r="Z10" s="32"/>
      <c r="AC10" s="275"/>
      <c r="AD10" s="275"/>
      <c r="AE10" s="273"/>
      <c r="AF10" s="273"/>
    </row>
    <row r="11" spans="1:32" s="31" customFormat="1" x14ac:dyDescent="0.2">
      <c r="A11" s="80">
        <v>4104</v>
      </c>
      <c r="B11" s="127" t="s">
        <v>427</v>
      </c>
      <c r="C11" s="82" t="s">
        <v>196</v>
      </c>
      <c r="D11" s="176"/>
      <c r="E11" s="163">
        <f t="shared" si="4"/>
        <v>0</v>
      </c>
      <c r="F11" s="162"/>
      <c r="G11" s="177">
        <f t="shared" si="5"/>
        <v>0</v>
      </c>
      <c r="H11" s="176"/>
      <c r="I11" s="283">
        <f t="shared" si="6"/>
        <v>0</v>
      </c>
      <c r="J11" s="162"/>
      <c r="K11" s="284">
        <f t="shared" si="7"/>
        <v>0</v>
      </c>
      <c r="L11" s="159"/>
      <c r="M11" s="160">
        <f t="shared" si="8"/>
        <v>0</v>
      </c>
      <c r="N11" s="159"/>
      <c r="O11" s="161">
        <f t="shared" si="9"/>
        <v>0</v>
      </c>
      <c r="P11" s="333"/>
      <c r="Q11" s="163">
        <f t="shared" si="10"/>
        <v>0</v>
      </c>
      <c r="R11" s="159"/>
      <c r="S11" s="164">
        <f t="shared" si="11"/>
        <v>0</v>
      </c>
      <c r="T11" s="355"/>
      <c r="U11" s="135">
        <f t="shared" si="0"/>
        <v>0</v>
      </c>
      <c r="V11" s="167"/>
      <c r="W11" s="173">
        <f t="shared" si="1"/>
        <v>0</v>
      </c>
      <c r="X11" s="353">
        <f t="shared" si="2"/>
        <v>0</v>
      </c>
      <c r="Y11" s="85">
        <f t="shared" si="3"/>
        <v>0</v>
      </c>
      <c r="Z11" s="32"/>
      <c r="AC11" s="275"/>
      <c r="AD11" s="275"/>
      <c r="AE11" s="273"/>
      <c r="AF11" s="273"/>
    </row>
    <row r="12" spans="1:32" s="31" customFormat="1" x14ac:dyDescent="0.2">
      <c r="A12" s="80">
        <v>4105</v>
      </c>
      <c r="B12" s="127" t="s">
        <v>430</v>
      </c>
      <c r="C12" s="82" t="s">
        <v>197</v>
      </c>
      <c r="D12" s="172"/>
      <c r="E12" s="135">
        <f t="shared" si="4"/>
        <v>0</v>
      </c>
      <c r="F12" s="274"/>
      <c r="G12" s="173">
        <f t="shared" si="5"/>
        <v>0</v>
      </c>
      <c r="H12" s="172"/>
      <c r="I12" s="283">
        <f t="shared" si="6"/>
        <v>0</v>
      </c>
      <c r="J12" s="167"/>
      <c r="K12" s="284">
        <f t="shared" si="7"/>
        <v>0</v>
      </c>
      <c r="L12" s="159"/>
      <c r="M12" s="160">
        <f t="shared" si="8"/>
        <v>0</v>
      </c>
      <c r="N12" s="159"/>
      <c r="O12" s="161">
        <f t="shared" si="9"/>
        <v>0</v>
      </c>
      <c r="P12" s="172"/>
      <c r="Q12" s="135">
        <f t="shared" si="10"/>
        <v>0</v>
      </c>
      <c r="R12" s="274"/>
      <c r="S12" s="145">
        <f t="shared" si="11"/>
        <v>0</v>
      </c>
      <c r="T12" s="355"/>
      <c r="U12" s="135">
        <f t="shared" si="0"/>
        <v>0</v>
      </c>
      <c r="V12" s="167"/>
      <c r="W12" s="173">
        <f t="shared" si="1"/>
        <v>0</v>
      </c>
      <c r="X12" s="353">
        <f t="shared" si="2"/>
        <v>0</v>
      </c>
      <c r="Y12" s="85">
        <f t="shared" si="3"/>
        <v>0</v>
      </c>
      <c r="Z12" s="32"/>
      <c r="AC12" s="275"/>
      <c r="AD12" s="275"/>
      <c r="AE12" s="281"/>
      <c r="AF12" s="281"/>
    </row>
    <row r="13" spans="1:32" s="31" customFormat="1" x14ac:dyDescent="0.2">
      <c r="A13" s="80">
        <v>4106</v>
      </c>
      <c r="B13" s="127" t="s">
        <v>429</v>
      </c>
      <c r="C13" s="82" t="s">
        <v>198</v>
      </c>
      <c r="D13" s="172"/>
      <c r="E13" s="135">
        <f t="shared" si="4"/>
        <v>0</v>
      </c>
      <c r="F13" s="274"/>
      <c r="G13" s="173">
        <f t="shared" si="5"/>
        <v>0</v>
      </c>
      <c r="H13" s="172"/>
      <c r="I13" s="283">
        <f t="shared" si="6"/>
        <v>0</v>
      </c>
      <c r="J13" s="167"/>
      <c r="K13" s="284">
        <f t="shared" si="7"/>
        <v>0</v>
      </c>
      <c r="L13" s="159"/>
      <c r="M13" s="160">
        <f t="shared" si="8"/>
        <v>0</v>
      </c>
      <c r="N13" s="159"/>
      <c r="O13" s="161">
        <f t="shared" si="9"/>
        <v>0</v>
      </c>
      <c r="P13" s="172"/>
      <c r="Q13" s="135">
        <f t="shared" si="10"/>
        <v>0</v>
      </c>
      <c r="R13" s="274"/>
      <c r="S13" s="145">
        <f t="shared" si="11"/>
        <v>0</v>
      </c>
      <c r="T13" s="355"/>
      <c r="U13" s="135">
        <f t="shared" si="0"/>
        <v>0</v>
      </c>
      <c r="V13" s="167"/>
      <c r="W13" s="173">
        <f t="shared" si="1"/>
        <v>0</v>
      </c>
      <c r="X13" s="353">
        <f t="shared" si="2"/>
        <v>0</v>
      </c>
      <c r="Y13" s="85">
        <f t="shared" si="3"/>
        <v>0</v>
      </c>
      <c r="Z13" s="32"/>
      <c r="AC13" s="275"/>
      <c r="AD13" s="275"/>
      <c r="AE13" s="281"/>
      <c r="AF13" s="281"/>
    </row>
    <row r="14" spans="1:32" s="31" customFormat="1" x14ac:dyDescent="0.2">
      <c r="A14" s="80">
        <v>4201</v>
      </c>
      <c r="B14" s="127" t="s">
        <v>434</v>
      </c>
      <c r="C14" s="82" t="s">
        <v>199</v>
      </c>
      <c r="D14" s="172"/>
      <c r="E14" s="135">
        <f t="shared" si="4"/>
        <v>0</v>
      </c>
      <c r="F14" s="274"/>
      <c r="G14" s="173">
        <f t="shared" si="5"/>
        <v>0</v>
      </c>
      <c r="H14" s="172"/>
      <c r="I14" s="283">
        <f t="shared" si="6"/>
        <v>0</v>
      </c>
      <c r="J14" s="167"/>
      <c r="K14" s="284">
        <f t="shared" si="7"/>
        <v>0</v>
      </c>
      <c r="L14" s="317"/>
      <c r="M14" s="346">
        <f t="shared" si="8"/>
        <v>0</v>
      </c>
      <c r="N14" s="317"/>
      <c r="O14" s="348">
        <f t="shared" si="9"/>
        <v>0</v>
      </c>
      <c r="P14" s="172"/>
      <c r="Q14" s="135">
        <f t="shared" si="10"/>
        <v>0</v>
      </c>
      <c r="R14" s="274"/>
      <c r="S14" s="145">
        <f t="shared" si="11"/>
        <v>0</v>
      </c>
      <c r="T14" s="355"/>
      <c r="U14" s="135">
        <f t="shared" si="0"/>
        <v>0</v>
      </c>
      <c r="V14" s="167"/>
      <c r="W14" s="173">
        <f t="shared" si="1"/>
        <v>0</v>
      </c>
      <c r="X14" s="353">
        <f t="shared" si="2"/>
        <v>0</v>
      </c>
      <c r="Y14" s="85">
        <f t="shared" si="3"/>
        <v>0</v>
      </c>
      <c r="Z14" s="32"/>
      <c r="AC14" s="275"/>
      <c r="AD14" s="275"/>
      <c r="AE14" s="281"/>
      <c r="AF14" s="281"/>
    </row>
    <row r="15" spans="1:32" s="31" customFormat="1" x14ac:dyDescent="0.2">
      <c r="A15" s="80">
        <v>4203</v>
      </c>
      <c r="B15" s="127" t="s">
        <v>436</v>
      </c>
      <c r="C15" s="82" t="s">
        <v>200</v>
      </c>
      <c r="D15" s="172"/>
      <c r="E15" s="135">
        <f t="shared" si="4"/>
        <v>0</v>
      </c>
      <c r="F15" s="274"/>
      <c r="G15" s="173">
        <f t="shared" si="5"/>
        <v>0</v>
      </c>
      <c r="H15" s="172"/>
      <c r="I15" s="283">
        <f t="shared" si="6"/>
        <v>0</v>
      </c>
      <c r="J15" s="167"/>
      <c r="K15" s="284">
        <f t="shared" si="7"/>
        <v>0</v>
      </c>
      <c r="L15" s="159"/>
      <c r="M15" s="160">
        <f t="shared" si="8"/>
        <v>0</v>
      </c>
      <c r="N15" s="159"/>
      <c r="O15" s="161">
        <f t="shared" si="9"/>
        <v>0</v>
      </c>
      <c r="P15" s="324"/>
      <c r="Q15" s="302">
        <f t="shared" si="10"/>
        <v>0</v>
      </c>
      <c r="R15" s="349"/>
      <c r="S15" s="318">
        <f t="shared" si="11"/>
        <v>0</v>
      </c>
      <c r="T15" s="356"/>
      <c r="U15" s="302">
        <f t="shared" si="0"/>
        <v>0</v>
      </c>
      <c r="V15" s="325"/>
      <c r="W15" s="304">
        <f t="shared" si="1"/>
        <v>0</v>
      </c>
      <c r="X15" s="353">
        <f t="shared" si="2"/>
        <v>0</v>
      </c>
      <c r="Y15" s="85">
        <f t="shared" si="3"/>
        <v>0</v>
      </c>
      <c r="Z15" s="32"/>
      <c r="AC15" s="275"/>
      <c r="AD15" s="275"/>
      <c r="AE15" s="281"/>
      <c r="AF15" s="281"/>
    </row>
    <row r="16" spans="1:32" s="31" customFormat="1" x14ac:dyDescent="0.2">
      <c r="A16" s="80">
        <v>4204</v>
      </c>
      <c r="B16" s="127" t="s">
        <v>437</v>
      </c>
      <c r="C16" s="82" t="s">
        <v>201</v>
      </c>
      <c r="D16" s="172">
        <v>1</v>
      </c>
      <c r="E16" s="135">
        <f t="shared" si="4"/>
        <v>190180</v>
      </c>
      <c r="F16" s="274">
        <v>3</v>
      </c>
      <c r="G16" s="173">
        <f t="shared" si="5"/>
        <v>282186</v>
      </c>
      <c r="H16" s="172"/>
      <c r="I16" s="283">
        <f t="shared" si="6"/>
        <v>0</v>
      </c>
      <c r="J16" s="167"/>
      <c r="K16" s="284">
        <f t="shared" si="7"/>
        <v>0</v>
      </c>
      <c r="L16" s="159"/>
      <c r="M16" s="160">
        <f t="shared" si="8"/>
        <v>0</v>
      </c>
      <c r="N16" s="159"/>
      <c r="O16" s="161">
        <f t="shared" si="9"/>
        <v>0</v>
      </c>
      <c r="P16" s="172"/>
      <c r="Q16" s="135">
        <f t="shared" si="10"/>
        <v>0</v>
      </c>
      <c r="R16" s="274"/>
      <c r="S16" s="145">
        <f t="shared" si="11"/>
        <v>0</v>
      </c>
      <c r="T16" s="356"/>
      <c r="U16" s="302">
        <f t="shared" si="0"/>
        <v>0</v>
      </c>
      <c r="V16" s="325"/>
      <c r="W16" s="304">
        <f t="shared" si="1"/>
        <v>0</v>
      </c>
      <c r="X16" s="353">
        <f t="shared" si="2"/>
        <v>4</v>
      </c>
      <c r="Y16" s="85">
        <f t="shared" si="3"/>
        <v>472366</v>
      </c>
      <c r="Z16" s="32"/>
      <c r="AC16" s="275"/>
      <c r="AD16" s="275"/>
      <c r="AE16" s="281"/>
      <c r="AF16" s="281"/>
    </row>
    <row r="17" spans="1:32" s="31" customFormat="1" x14ac:dyDescent="0.2">
      <c r="A17" s="80">
        <v>4205</v>
      </c>
      <c r="B17" s="127" t="s">
        <v>435</v>
      </c>
      <c r="C17" s="82" t="s">
        <v>202</v>
      </c>
      <c r="D17" s="172"/>
      <c r="E17" s="135">
        <f t="shared" si="4"/>
        <v>0</v>
      </c>
      <c r="F17" s="274"/>
      <c r="G17" s="173">
        <f t="shared" si="5"/>
        <v>0</v>
      </c>
      <c r="H17" s="172"/>
      <c r="I17" s="283">
        <f t="shared" si="6"/>
        <v>0</v>
      </c>
      <c r="J17" s="167"/>
      <c r="K17" s="284">
        <f t="shared" si="7"/>
        <v>0</v>
      </c>
      <c r="L17" s="159"/>
      <c r="M17" s="160">
        <f t="shared" si="8"/>
        <v>0</v>
      </c>
      <c r="N17" s="159"/>
      <c r="O17" s="161">
        <f t="shared" si="9"/>
        <v>0</v>
      </c>
      <c r="P17" s="324"/>
      <c r="Q17" s="302">
        <f t="shared" si="10"/>
        <v>0</v>
      </c>
      <c r="R17" s="349"/>
      <c r="S17" s="318">
        <f t="shared" si="11"/>
        <v>0</v>
      </c>
      <c r="T17" s="355"/>
      <c r="U17" s="135">
        <f t="shared" si="0"/>
        <v>0</v>
      </c>
      <c r="V17" s="167"/>
      <c r="W17" s="173">
        <f t="shared" si="1"/>
        <v>0</v>
      </c>
      <c r="X17" s="353">
        <f t="shared" si="2"/>
        <v>0</v>
      </c>
      <c r="Y17" s="85">
        <f t="shared" si="3"/>
        <v>0</v>
      </c>
      <c r="Z17" s="32"/>
      <c r="AC17" s="275"/>
      <c r="AD17" s="275"/>
      <c r="AE17" s="281"/>
      <c r="AF17" s="281"/>
    </row>
    <row r="18" spans="1:32" s="31" customFormat="1" x14ac:dyDescent="0.2">
      <c r="A18" s="80">
        <v>4206</v>
      </c>
      <c r="B18" s="127" t="s">
        <v>438</v>
      </c>
      <c r="C18" s="82" t="s">
        <v>203</v>
      </c>
      <c r="D18" s="172"/>
      <c r="E18" s="135">
        <f t="shared" si="4"/>
        <v>0</v>
      </c>
      <c r="F18" s="274"/>
      <c r="G18" s="173">
        <f t="shared" si="5"/>
        <v>0</v>
      </c>
      <c r="H18" s="172"/>
      <c r="I18" s="283">
        <f t="shared" si="6"/>
        <v>0</v>
      </c>
      <c r="J18" s="167"/>
      <c r="K18" s="284">
        <f t="shared" si="7"/>
        <v>0</v>
      </c>
      <c r="L18" s="159"/>
      <c r="M18" s="160">
        <f t="shared" si="8"/>
        <v>0</v>
      </c>
      <c r="N18" s="159"/>
      <c r="O18" s="161">
        <f t="shared" si="9"/>
        <v>0</v>
      </c>
      <c r="P18" s="324"/>
      <c r="Q18" s="302">
        <f t="shared" si="10"/>
        <v>0</v>
      </c>
      <c r="R18" s="349"/>
      <c r="S18" s="318">
        <f t="shared" si="11"/>
        <v>0</v>
      </c>
      <c r="T18" s="356"/>
      <c r="U18" s="302">
        <f t="shared" si="0"/>
        <v>0</v>
      </c>
      <c r="V18" s="325"/>
      <c r="W18" s="304">
        <f t="shared" si="1"/>
        <v>0</v>
      </c>
      <c r="X18" s="353">
        <f t="shared" si="2"/>
        <v>0</v>
      </c>
      <c r="Y18" s="85">
        <f t="shared" si="3"/>
        <v>0</v>
      </c>
      <c r="Z18" s="32"/>
      <c r="AC18" s="275"/>
      <c r="AD18" s="275"/>
      <c r="AE18" s="281"/>
      <c r="AF18" s="281"/>
    </row>
    <row r="19" spans="1:32" s="31" customFormat="1" x14ac:dyDescent="0.2">
      <c r="A19" s="80">
        <v>4301</v>
      </c>
      <c r="B19" s="127" t="s">
        <v>431</v>
      </c>
      <c r="C19" s="82" t="s">
        <v>204</v>
      </c>
      <c r="D19" s="172"/>
      <c r="E19" s="135">
        <f t="shared" si="4"/>
        <v>0</v>
      </c>
      <c r="F19" s="274"/>
      <c r="G19" s="173">
        <f t="shared" si="5"/>
        <v>0</v>
      </c>
      <c r="H19" s="172"/>
      <c r="I19" s="283">
        <f t="shared" si="6"/>
        <v>0</v>
      </c>
      <c r="J19" s="167"/>
      <c r="K19" s="284">
        <f t="shared" si="7"/>
        <v>0</v>
      </c>
      <c r="L19" s="159"/>
      <c r="M19" s="160">
        <f t="shared" si="8"/>
        <v>0</v>
      </c>
      <c r="N19" s="159"/>
      <c r="O19" s="161">
        <f t="shared" si="9"/>
        <v>0</v>
      </c>
      <c r="P19" s="172"/>
      <c r="Q19" s="135">
        <f t="shared" si="10"/>
        <v>0</v>
      </c>
      <c r="R19" s="274"/>
      <c r="S19" s="145">
        <f t="shared" si="11"/>
        <v>0</v>
      </c>
      <c r="T19" s="356"/>
      <c r="U19" s="302">
        <f t="shared" si="0"/>
        <v>0</v>
      </c>
      <c r="V19" s="325"/>
      <c r="W19" s="304">
        <f t="shared" si="1"/>
        <v>0</v>
      </c>
      <c r="X19" s="353">
        <f t="shared" si="2"/>
        <v>0</v>
      </c>
      <c r="Y19" s="85">
        <f t="shared" si="3"/>
        <v>0</v>
      </c>
      <c r="Z19" s="32"/>
      <c r="AC19" s="275"/>
      <c r="AD19" s="275"/>
      <c r="AE19" s="281"/>
      <c r="AF19" s="281"/>
    </row>
    <row r="20" spans="1:32" s="31" customFormat="1" x14ac:dyDescent="0.2">
      <c r="A20" s="80">
        <v>4302</v>
      </c>
      <c r="B20" s="127" t="s">
        <v>433</v>
      </c>
      <c r="C20" s="82" t="s">
        <v>205</v>
      </c>
      <c r="D20" s="172"/>
      <c r="E20" s="135">
        <f t="shared" si="4"/>
        <v>0</v>
      </c>
      <c r="F20" s="274"/>
      <c r="G20" s="173">
        <f t="shared" si="5"/>
        <v>0</v>
      </c>
      <c r="H20" s="172"/>
      <c r="I20" s="283">
        <f t="shared" si="6"/>
        <v>0</v>
      </c>
      <c r="J20" s="167"/>
      <c r="K20" s="284">
        <f t="shared" si="7"/>
        <v>0</v>
      </c>
      <c r="L20" s="159"/>
      <c r="M20" s="160">
        <f t="shared" si="8"/>
        <v>0</v>
      </c>
      <c r="N20" s="159"/>
      <c r="O20" s="161">
        <f t="shared" si="9"/>
        <v>0</v>
      </c>
      <c r="P20" s="172"/>
      <c r="Q20" s="135">
        <f t="shared" si="10"/>
        <v>0</v>
      </c>
      <c r="R20" s="274"/>
      <c r="S20" s="145">
        <f t="shared" si="11"/>
        <v>0</v>
      </c>
      <c r="T20" s="172"/>
      <c r="U20" s="135">
        <f t="shared" si="0"/>
        <v>0</v>
      </c>
      <c r="V20" s="167"/>
      <c r="W20" s="173">
        <f t="shared" si="1"/>
        <v>0</v>
      </c>
      <c r="X20" s="353">
        <f t="shared" si="2"/>
        <v>0</v>
      </c>
      <c r="Y20" s="85">
        <f t="shared" si="3"/>
        <v>0</v>
      </c>
      <c r="Z20" s="32"/>
      <c r="AC20" s="275"/>
      <c r="AD20" s="275"/>
      <c r="AE20" s="281"/>
      <c r="AF20" s="281"/>
    </row>
    <row r="21" spans="1:32" s="31" customFormat="1" x14ac:dyDescent="0.2">
      <c r="A21" s="80">
        <v>4303</v>
      </c>
      <c r="B21" s="127" t="s">
        <v>432</v>
      </c>
      <c r="C21" s="82" t="s">
        <v>206</v>
      </c>
      <c r="D21" s="172"/>
      <c r="E21" s="135">
        <f t="shared" si="4"/>
        <v>0</v>
      </c>
      <c r="F21" s="167"/>
      <c r="G21" s="173">
        <f t="shared" si="5"/>
        <v>0</v>
      </c>
      <c r="H21" s="172"/>
      <c r="I21" s="283">
        <f t="shared" si="6"/>
        <v>0</v>
      </c>
      <c r="J21" s="167"/>
      <c r="K21" s="284">
        <f t="shared" si="7"/>
        <v>0</v>
      </c>
      <c r="L21" s="159"/>
      <c r="M21" s="160">
        <f t="shared" si="8"/>
        <v>0</v>
      </c>
      <c r="N21" s="159"/>
      <c r="O21" s="161">
        <f t="shared" si="9"/>
        <v>0</v>
      </c>
      <c r="P21" s="172"/>
      <c r="Q21" s="135">
        <f t="shared" si="10"/>
        <v>0</v>
      </c>
      <c r="R21" s="274"/>
      <c r="S21" s="145">
        <f t="shared" si="11"/>
        <v>0</v>
      </c>
      <c r="T21" s="172"/>
      <c r="U21" s="135">
        <f t="shared" si="0"/>
        <v>0</v>
      </c>
      <c r="V21" s="167"/>
      <c r="W21" s="173">
        <f t="shared" si="1"/>
        <v>0</v>
      </c>
      <c r="X21" s="353">
        <f t="shared" si="2"/>
        <v>0</v>
      </c>
      <c r="Y21" s="85">
        <f t="shared" si="3"/>
        <v>0</v>
      </c>
      <c r="Z21" s="32"/>
      <c r="AC21" s="275"/>
      <c r="AD21" s="275"/>
      <c r="AE21" s="281"/>
      <c r="AF21" s="281"/>
    </row>
    <row r="22" spans="1:32" s="31" customFormat="1" ht="13.5" thickBot="1" x14ac:dyDescent="0.25">
      <c r="A22" s="130">
        <v>4304</v>
      </c>
      <c r="B22" s="131" t="s">
        <v>439</v>
      </c>
      <c r="C22" s="134" t="s">
        <v>207</v>
      </c>
      <c r="D22" s="182"/>
      <c r="E22" s="142">
        <f t="shared" si="4"/>
        <v>0</v>
      </c>
      <c r="F22" s="183"/>
      <c r="G22" s="193">
        <f t="shared" si="5"/>
        <v>0</v>
      </c>
      <c r="H22" s="182"/>
      <c r="I22" s="342">
        <f t="shared" si="6"/>
        <v>0</v>
      </c>
      <c r="J22" s="183"/>
      <c r="K22" s="343">
        <f t="shared" si="7"/>
        <v>0</v>
      </c>
      <c r="L22" s="159"/>
      <c r="M22" s="160">
        <f t="shared" si="8"/>
        <v>0</v>
      </c>
      <c r="N22" s="159"/>
      <c r="O22" s="161">
        <f t="shared" si="9"/>
        <v>0</v>
      </c>
      <c r="P22" s="350"/>
      <c r="Q22" s="306">
        <f t="shared" si="10"/>
        <v>0</v>
      </c>
      <c r="R22" s="351"/>
      <c r="S22" s="352">
        <f t="shared" si="11"/>
        <v>0</v>
      </c>
      <c r="T22" s="350">
        <v>40</v>
      </c>
      <c r="U22" s="306">
        <f t="shared" si="0"/>
        <v>7607200</v>
      </c>
      <c r="V22" s="351">
        <v>26</v>
      </c>
      <c r="W22" s="308">
        <f t="shared" si="1"/>
        <v>2445612</v>
      </c>
      <c r="X22" s="353">
        <f t="shared" si="2"/>
        <v>66</v>
      </c>
      <c r="Y22" s="85">
        <f t="shared" si="3"/>
        <v>10052812</v>
      </c>
      <c r="Z22" s="32"/>
      <c r="AC22" s="275"/>
      <c r="AD22" s="275"/>
      <c r="AE22" s="281"/>
      <c r="AF22" s="281"/>
    </row>
    <row r="23" spans="1:32" s="31" customFormat="1" ht="13.5" thickBot="1" x14ac:dyDescent="0.25">
      <c r="A23" s="428" t="s">
        <v>18</v>
      </c>
      <c r="B23" s="429"/>
      <c r="C23" s="430"/>
      <c r="D23" s="96">
        <f>SUM(D8:D22)</f>
        <v>1</v>
      </c>
      <c r="E23" s="97">
        <f t="shared" ref="E23:Y23" si="12">SUM(E8:E22)</f>
        <v>190180</v>
      </c>
      <c r="F23" s="97">
        <f t="shared" si="12"/>
        <v>3</v>
      </c>
      <c r="G23" s="97">
        <f t="shared" si="12"/>
        <v>282186</v>
      </c>
      <c r="H23" s="97">
        <f t="shared" si="12"/>
        <v>0</v>
      </c>
      <c r="I23" s="97">
        <f t="shared" si="12"/>
        <v>0</v>
      </c>
      <c r="J23" s="97">
        <f t="shared" si="12"/>
        <v>0</v>
      </c>
      <c r="K23" s="97">
        <f t="shared" si="12"/>
        <v>0</v>
      </c>
      <c r="L23" s="88">
        <f>SUM(L8:L22)</f>
        <v>0</v>
      </c>
      <c r="M23" s="88">
        <f>SUM(M8:M22)</f>
        <v>0</v>
      </c>
      <c r="N23" s="88">
        <f>SUM(N8:N22)</f>
        <v>0</v>
      </c>
      <c r="O23" s="88">
        <f>SUM(O8:O22)</f>
        <v>0</v>
      </c>
      <c r="P23" s="97">
        <f t="shared" si="12"/>
        <v>0</v>
      </c>
      <c r="Q23" s="97">
        <f t="shared" si="12"/>
        <v>0</v>
      </c>
      <c r="R23" s="97">
        <f t="shared" si="12"/>
        <v>0</v>
      </c>
      <c r="S23" s="97">
        <f t="shared" si="12"/>
        <v>0</v>
      </c>
      <c r="T23" s="97">
        <f t="shared" si="12"/>
        <v>40</v>
      </c>
      <c r="U23" s="97">
        <f t="shared" si="12"/>
        <v>7607200</v>
      </c>
      <c r="V23" s="97">
        <f t="shared" si="12"/>
        <v>26</v>
      </c>
      <c r="W23" s="97">
        <f t="shared" si="12"/>
        <v>2445612</v>
      </c>
      <c r="X23" s="88">
        <f t="shared" si="12"/>
        <v>70</v>
      </c>
      <c r="Y23" s="89">
        <f t="shared" si="12"/>
        <v>10525178</v>
      </c>
      <c r="AE23" s="32"/>
    </row>
    <row r="24" spans="1:32" x14ac:dyDescent="0.2">
      <c r="A24" s="462"/>
      <c r="B24" s="462"/>
      <c r="C24" s="462"/>
      <c r="D24" s="462"/>
      <c r="E24" s="462"/>
      <c r="F24" s="462"/>
      <c r="G24" s="462"/>
      <c r="H24" s="462"/>
      <c r="I24" s="462"/>
      <c r="J24" s="462"/>
      <c r="K24" s="462"/>
      <c r="L24" s="462"/>
      <c r="M24" s="462"/>
      <c r="N24" s="462"/>
      <c r="O24" s="462"/>
      <c r="P24" s="462"/>
      <c r="Q24" s="462"/>
      <c r="R24" s="462"/>
      <c r="S24" s="462"/>
      <c r="T24" s="462"/>
      <c r="U24" s="462"/>
      <c r="V24" s="462"/>
      <c r="W24" s="462"/>
      <c r="X24" s="462"/>
      <c r="Y24" s="462"/>
    </row>
    <row r="25" spans="1:32" x14ac:dyDescent="0.2">
      <c r="A25" s="36"/>
      <c r="B25" s="36"/>
      <c r="C25" s="36"/>
      <c r="D25" s="17"/>
      <c r="E25" s="17"/>
      <c r="F25" s="20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64"/>
      <c r="U25" s="64"/>
      <c r="V25" s="64"/>
      <c r="W25" s="64"/>
      <c r="X25" s="17"/>
      <c r="Y25" s="17"/>
    </row>
    <row r="26" spans="1:32" x14ac:dyDescent="0.2">
      <c r="A26" s="36"/>
      <c r="B26" s="36"/>
      <c r="C26" s="36"/>
      <c r="D26" s="17"/>
      <c r="E26" s="17"/>
      <c r="F26" s="21" t="s">
        <v>369</v>
      </c>
      <c r="G26" s="22">
        <v>190180</v>
      </c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64"/>
      <c r="U26" s="64"/>
      <c r="V26" s="64"/>
      <c r="W26" s="64"/>
      <c r="X26" s="17"/>
      <c r="Y26" s="17"/>
    </row>
    <row r="27" spans="1:32" x14ac:dyDescent="0.2">
      <c r="A27" s="36"/>
      <c r="B27" s="36"/>
      <c r="C27" s="36"/>
      <c r="D27" s="17"/>
      <c r="E27" s="17"/>
      <c r="F27" s="21" t="s">
        <v>370</v>
      </c>
      <c r="G27" s="22">
        <v>94062</v>
      </c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64"/>
      <c r="U27" s="64"/>
      <c r="V27" s="64"/>
      <c r="W27" s="64"/>
      <c r="X27" s="17"/>
      <c r="Y27" s="17"/>
    </row>
    <row r="28" spans="1:32" x14ac:dyDescent="0.2">
      <c r="E28" s="2"/>
      <c r="F28" s="2"/>
      <c r="G28" s="18"/>
      <c r="H28" s="19"/>
      <c r="J28" s="3"/>
    </row>
    <row r="29" spans="1:32" x14ac:dyDescent="0.2">
      <c r="E29" s="2"/>
      <c r="F29" s="2"/>
      <c r="G29" s="18"/>
      <c r="H29" s="19"/>
    </row>
    <row r="30" spans="1:32" x14ac:dyDescent="0.2">
      <c r="E30" s="2"/>
      <c r="F30" s="2"/>
      <c r="G30" s="18"/>
      <c r="H30" s="19"/>
    </row>
    <row r="31" spans="1:32" x14ac:dyDescent="0.2">
      <c r="E31" s="2"/>
      <c r="F31" s="2"/>
      <c r="G31" s="18"/>
      <c r="H31" s="19"/>
    </row>
    <row r="32" spans="1:32" x14ac:dyDescent="0.2">
      <c r="E32" s="2"/>
      <c r="F32" s="2"/>
      <c r="G32" s="18"/>
      <c r="H32" s="19"/>
    </row>
    <row r="33" spans="5:8" x14ac:dyDescent="0.2">
      <c r="E33" s="2"/>
      <c r="F33" s="2"/>
      <c r="G33" s="18"/>
      <c r="H33" s="19"/>
    </row>
    <row r="34" spans="5:8" x14ac:dyDescent="0.2">
      <c r="E34" s="2"/>
      <c r="F34" s="2"/>
      <c r="G34" s="18"/>
      <c r="H34" s="19"/>
    </row>
    <row r="35" spans="5:8" x14ac:dyDescent="0.2">
      <c r="E35" s="2"/>
      <c r="F35" s="2"/>
      <c r="G35" s="18"/>
      <c r="H35" s="19"/>
    </row>
    <row r="36" spans="5:8" x14ac:dyDescent="0.2">
      <c r="E36" s="2"/>
      <c r="F36" s="2"/>
      <c r="G36" s="18"/>
      <c r="H36" s="19"/>
    </row>
    <row r="37" spans="5:8" x14ac:dyDescent="0.2">
      <c r="E37" s="2"/>
      <c r="F37" s="2"/>
      <c r="G37" s="18"/>
      <c r="H37" s="19"/>
    </row>
    <row r="38" spans="5:8" x14ac:dyDescent="0.2">
      <c r="E38" s="2"/>
      <c r="F38" s="2"/>
      <c r="G38" s="18"/>
      <c r="H38" s="19"/>
    </row>
    <row r="39" spans="5:8" x14ac:dyDescent="0.2">
      <c r="E39" s="2"/>
      <c r="F39" s="2"/>
      <c r="G39" s="18"/>
      <c r="H39" s="19"/>
    </row>
    <row r="40" spans="5:8" x14ac:dyDescent="0.2">
      <c r="E40" s="2"/>
      <c r="F40" s="2"/>
      <c r="G40" s="18"/>
      <c r="H40" s="19"/>
    </row>
    <row r="41" spans="5:8" x14ac:dyDescent="0.2">
      <c r="E41" s="2"/>
      <c r="F41" s="2"/>
      <c r="G41" s="18"/>
      <c r="H41" s="19"/>
    </row>
    <row r="42" spans="5:8" x14ac:dyDescent="0.2">
      <c r="E42" s="2"/>
      <c r="F42" s="2"/>
      <c r="G42" s="18"/>
      <c r="H42" s="19"/>
    </row>
    <row r="43" spans="5:8" x14ac:dyDescent="0.2">
      <c r="E43" s="2"/>
      <c r="F43" s="2"/>
      <c r="G43" s="2"/>
      <c r="H43" s="2"/>
    </row>
    <row r="44" spans="5:8" x14ac:dyDescent="0.2">
      <c r="E44" s="2"/>
      <c r="F44" s="2"/>
      <c r="G44" s="19"/>
      <c r="H44" s="19"/>
    </row>
    <row r="45" spans="5:8" x14ac:dyDescent="0.2">
      <c r="E45" s="2"/>
      <c r="F45" s="2"/>
      <c r="G45" s="2"/>
      <c r="H45" s="19"/>
    </row>
    <row r="46" spans="5:8" x14ac:dyDescent="0.2">
      <c r="E46" s="2"/>
      <c r="F46" s="78"/>
      <c r="G46" s="78"/>
      <c r="H46" s="2"/>
    </row>
    <row r="47" spans="5:8" x14ac:dyDescent="0.2">
      <c r="E47" s="2"/>
      <c r="F47" s="2"/>
      <c r="G47" s="2"/>
      <c r="H47" s="2"/>
    </row>
    <row r="48" spans="5:8" x14ac:dyDescent="0.2">
      <c r="E48" s="2"/>
      <c r="F48" s="2"/>
      <c r="G48" s="2"/>
      <c r="H48" s="2"/>
    </row>
  </sheetData>
  <mergeCells count="14">
    <mergeCell ref="A24:Y24"/>
    <mergeCell ref="A23:C23"/>
    <mergeCell ref="A1:Y1"/>
    <mergeCell ref="A2:Y2"/>
    <mergeCell ref="A4:Y4"/>
    <mergeCell ref="A6:A7"/>
    <mergeCell ref="C6:C7"/>
    <mergeCell ref="D6:G6"/>
    <mergeCell ref="H6:K6"/>
    <mergeCell ref="L6:O6"/>
    <mergeCell ref="P6:S6"/>
    <mergeCell ref="X6:Y6"/>
    <mergeCell ref="B6:B7"/>
    <mergeCell ref="T6:W6"/>
  </mergeCells>
  <phoneticPr fontId="2" type="noConversion"/>
  <printOptions horizontalCentered="1"/>
  <pageMargins left="1.1811023622047245" right="0.59055118110236227" top="0.98425196850393704" bottom="0.98425196850393704" header="0" footer="0"/>
  <pageSetup paperSize="14" scale="43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52"/>
  <sheetViews>
    <sheetView topLeftCell="J17" zoomScaleNormal="100" workbookViewId="0">
      <selection activeCell="E55" sqref="E55"/>
    </sheetView>
  </sheetViews>
  <sheetFormatPr baseColWidth="10" defaultRowHeight="12.75" x14ac:dyDescent="0.2"/>
  <cols>
    <col min="1" max="1" width="9.28515625" style="23" customWidth="1"/>
    <col min="2" max="2" width="13.85546875" style="23" customWidth="1"/>
    <col min="3" max="3" width="16.7109375" style="23" customWidth="1"/>
    <col min="4" max="4" width="11.85546875" customWidth="1"/>
    <col min="5" max="5" width="17.28515625" customWidth="1"/>
    <col min="6" max="6" width="13.5703125" customWidth="1"/>
    <col min="7" max="7" width="18.42578125" customWidth="1"/>
    <col min="8" max="8" width="12.42578125" customWidth="1"/>
    <col min="9" max="9" width="15.42578125" customWidth="1"/>
    <col min="10" max="10" width="13.42578125" customWidth="1"/>
    <col min="11" max="11" width="15.42578125" customWidth="1"/>
    <col min="12" max="12" width="12" customWidth="1"/>
    <col min="13" max="13" width="14.28515625" customWidth="1"/>
    <col min="14" max="14" width="13.140625" customWidth="1"/>
    <col min="15" max="15" width="13.28515625" customWidth="1"/>
    <col min="16" max="16" width="14.140625" customWidth="1"/>
    <col min="17" max="18" width="15.42578125" customWidth="1"/>
    <col min="19" max="19" width="16.42578125" customWidth="1"/>
    <col min="20" max="20" width="11.7109375" customWidth="1"/>
    <col min="21" max="21" width="15.140625" customWidth="1"/>
    <col min="22" max="22" width="15.7109375" customWidth="1"/>
    <col min="23" max="23" width="16.28515625" customWidth="1"/>
    <col min="24" max="24" width="11.85546875" customWidth="1"/>
    <col min="25" max="25" width="17.7109375" customWidth="1"/>
    <col min="26" max="26" width="11.42578125" customWidth="1"/>
  </cols>
  <sheetData>
    <row r="1" spans="1:33" ht="18" x14ac:dyDescent="0.25">
      <c r="A1" s="437" t="str">
        <f>NACIONAL!A1</f>
        <v>REZAGADO BONO ESPECIAL 2019</v>
      </c>
      <c r="B1" s="437"/>
      <c r="C1" s="437"/>
      <c r="D1" s="437"/>
      <c r="E1" s="437"/>
      <c r="F1" s="437"/>
      <c r="G1" s="437"/>
      <c r="H1" s="437"/>
      <c r="I1" s="437"/>
      <c r="J1" s="437"/>
      <c r="K1" s="437"/>
      <c r="L1" s="437"/>
      <c r="M1" s="437"/>
      <c r="N1" s="437"/>
      <c r="O1" s="437"/>
      <c r="P1" s="437"/>
      <c r="Q1" s="437"/>
      <c r="R1" s="437"/>
      <c r="S1" s="437"/>
      <c r="T1" s="437"/>
      <c r="U1" s="437"/>
      <c r="V1" s="437"/>
      <c r="W1" s="437"/>
      <c r="X1" s="437"/>
      <c r="Y1" s="437"/>
    </row>
    <row r="2" spans="1:33" ht="18" x14ac:dyDescent="0.25">
      <c r="A2" s="437" t="str">
        <f>NACIONAL!A2</f>
        <v>Ley Nº 21.196 Artículo 76º</v>
      </c>
      <c r="B2" s="437"/>
      <c r="C2" s="437"/>
      <c r="D2" s="437"/>
      <c r="E2" s="437"/>
      <c r="F2" s="437"/>
      <c r="G2" s="437"/>
      <c r="H2" s="437"/>
      <c r="I2" s="437"/>
      <c r="J2" s="437"/>
      <c r="K2" s="437"/>
      <c r="L2" s="437"/>
      <c r="M2" s="437"/>
      <c r="N2" s="437"/>
      <c r="O2" s="437"/>
      <c r="P2" s="437"/>
      <c r="Q2" s="437"/>
      <c r="R2" s="437"/>
      <c r="S2" s="437"/>
      <c r="T2" s="437"/>
      <c r="U2" s="437"/>
      <c r="V2" s="437"/>
      <c r="W2" s="437"/>
      <c r="X2" s="437"/>
      <c r="Y2" s="437"/>
    </row>
    <row r="4" spans="1:33" ht="18" x14ac:dyDescent="0.25">
      <c r="A4" s="437" t="s">
        <v>726</v>
      </c>
      <c r="B4" s="437"/>
      <c r="C4" s="437"/>
      <c r="D4" s="437"/>
      <c r="E4" s="437"/>
      <c r="F4" s="437"/>
      <c r="G4" s="437"/>
      <c r="H4" s="437"/>
      <c r="I4" s="437"/>
      <c r="J4" s="437"/>
      <c r="K4" s="437"/>
      <c r="L4" s="437"/>
      <c r="M4" s="437"/>
      <c r="N4" s="437"/>
      <c r="O4" s="437"/>
      <c r="P4" s="437"/>
      <c r="Q4" s="437"/>
      <c r="R4" s="437"/>
      <c r="S4" s="437"/>
      <c r="T4" s="437"/>
      <c r="U4" s="437"/>
      <c r="V4" s="437"/>
      <c r="W4" s="437"/>
      <c r="X4" s="437"/>
      <c r="Y4" s="437"/>
    </row>
    <row r="5" spans="1:33" ht="13.5" thickBot="1" x14ac:dyDescent="0.25"/>
    <row r="6" spans="1:33" ht="13.5" customHeight="1" thickBot="1" x14ac:dyDescent="0.25">
      <c r="A6" s="446" t="s">
        <v>0</v>
      </c>
      <c r="B6" s="460" t="s">
        <v>405</v>
      </c>
      <c r="C6" s="448" t="s">
        <v>1</v>
      </c>
      <c r="D6" s="431" t="s">
        <v>2</v>
      </c>
      <c r="E6" s="432"/>
      <c r="F6" s="432"/>
      <c r="G6" s="433"/>
      <c r="H6" s="434" t="s">
        <v>3</v>
      </c>
      <c r="I6" s="435"/>
      <c r="J6" s="435"/>
      <c r="K6" s="436"/>
      <c r="L6" s="438" t="s">
        <v>4</v>
      </c>
      <c r="M6" s="439"/>
      <c r="N6" s="439"/>
      <c r="O6" s="440"/>
      <c r="P6" s="441" t="s">
        <v>5</v>
      </c>
      <c r="Q6" s="442"/>
      <c r="R6" s="442"/>
      <c r="S6" s="443"/>
      <c r="T6" s="450" t="s">
        <v>731</v>
      </c>
      <c r="U6" s="451"/>
      <c r="V6" s="451"/>
      <c r="W6" s="452"/>
      <c r="X6" s="444" t="s">
        <v>355</v>
      </c>
      <c r="Y6" s="445"/>
    </row>
    <row r="7" spans="1:33" s="31" customFormat="1" ht="98.25" customHeight="1" thickBot="1" x14ac:dyDescent="0.25">
      <c r="A7" s="447"/>
      <c r="B7" s="461"/>
      <c r="C7" s="449"/>
      <c r="D7" s="90" t="str">
        <f>NACIONAL!C7</f>
        <v>Pers. Remun Liq. &lt;= a $ 702.227 Noviembre</v>
      </c>
      <c r="E7" s="91" t="str">
        <f>NACIONAL!D7</f>
        <v>Monto Bono Esp. $ 190.180</v>
      </c>
      <c r="F7" s="91" t="str">
        <f>NACIONAL!E7</f>
        <v>Pers. Remun Liq. &gt; a $ 702.227 y Rem Bruta &lt;= $ 2.557.475</v>
      </c>
      <c r="G7" s="92" t="str">
        <f>NACIONAL!F7</f>
        <v>Monto Bono Esp. $ 94.062</v>
      </c>
      <c r="H7" s="90" t="str">
        <f>NACIONAL!G7</f>
        <v>Pers. Remun Liq. &lt;= a $ 702.227 Noviembre</v>
      </c>
      <c r="I7" s="91" t="str">
        <f>NACIONAL!H7</f>
        <v>Monto Bono Esp. $ 190.180</v>
      </c>
      <c r="J7" s="91" t="str">
        <f>NACIONAL!I7</f>
        <v>Pers. Remun Liq. &gt; a $ 702.227 y Rem Bruta &lt;= $ 2.557.475</v>
      </c>
      <c r="K7" s="92" t="str">
        <f>NACIONAL!J7</f>
        <v>Monto Bono Esp. $ 94.062</v>
      </c>
      <c r="L7" s="90" t="str">
        <f>NACIONAL!K7</f>
        <v>Pers. Remun Liq. &lt;= a $ 702.227 Noviembre</v>
      </c>
      <c r="M7" s="91" t="str">
        <f>NACIONAL!L7</f>
        <v>Monto Bono Esp. $ 190.180</v>
      </c>
      <c r="N7" s="91" t="str">
        <f>NACIONAL!M7</f>
        <v>Pers. Remun Liq. &gt; a $ 702.227 y Rem Bruta &lt;= $ 2.557.475</v>
      </c>
      <c r="O7" s="92" t="str">
        <f>NACIONAL!N7</f>
        <v>Monto Bono Esp. $ 94.062</v>
      </c>
      <c r="P7" s="90" t="str">
        <f>NACIONAL!O7</f>
        <v>Pers. Remun Liq. &lt;= a $ 702.227 Noviembre</v>
      </c>
      <c r="Q7" s="91" t="str">
        <f>NACIONAL!P7</f>
        <v>Monto Bono Esp. $ 190.180</v>
      </c>
      <c r="R7" s="91" t="str">
        <f>NACIONAL!Q7</f>
        <v>Pers. Remun Liq. &gt; a $ 702.227 y Rem Bruta &lt;= $ 2.557.475</v>
      </c>
      <c r="S7" s="92" t="str">
        <f>NACIONAL!R7</f>
        <v>Monto Bono Esp. $ 94.062</v>
      </c>
      <c r="T7" s="92" t="str">
        <f>NACIONAL!S7</f>
        <v>Pers. Remun Liq. &lt;= a $ 702.227 Noviembre</v>
      </c>
      <c r="U7" s="92" t="str">
        <f>NACIONAL!T7</f>
        <v>Monto Bono Esp. $ 190.180</v>
      </c>
      <c r="V7" s="92" t="str">
        <f>NACIONAL!U7</f>
        <v>Pers. Remun Liq. &gt; a $ 702.227 y Rem Bruta &lt;= $ 2.557.475</v>
      </c>
      <c r="W7" s="92" t="str">
        <f>NACIONAL!V7</f>
        <v>Monto Bono Esp. $ 94.062</v>
      </c>
      <c r="X7" s="94" t="s">
        <v>6</v>
      </c>
      <c r="Y7" s="95" t="s">
        <v>368</v>
      </c>
    </row>
    <row r="8" spans="1:33" s="31" customFormat="1" x14ac:dyDescent="0.2">
      <c r="A8" s="194">
        <v>5101</v>
      </c>
      <c r="B8" s="194" t="s">
        <v>449</v>
      </c>
      <c r="C8" s="197" t="s">
        <v>38</v>
      </c>
      <c r="D8" s="136"/>
      <c r="E8" s="137">
        <f>D8*$G$49</f>
        <v>0</v>
      </c>
      <c r="F8" s="170"/>
      <c r="G8" s="171">
        <f>F8*$G$50</f>
        <v>0</v>
      </c>
      <c r="H8" s="331"/>
      <c r="I8" s="310">
        <f>H8*$G$49</f>
        <v>0</v>
      </c>
      <c r="J8" s="332"/>
      <c r="K8" s="312">
        <f>J8*$G$50</f>
        <v>0</v>
      </c>
      <c r="L8" s="186"/>
      <c r="M8" s="163">
        <f>L8*$G$49</f>
        <v>0</v>
      </c>
      <c r="N8" s="159"/>
      <c r="O8" s="164">
        <f>N8*$G$50</f>
        <v>0</v>
      </c>
      <c r="P8" s="322"/>
      <c r="Q8" s="298">
        <f>P8*$G$49</f>
        <v>0</v>
      </c>
      <c r="R8" s="323"/>
      <c r="S8" s="171">
        <f>R8*$G$50</f>
        <v>0</v>
      </c>
      <c r="T8" s="329"/>
      <c r="U8" s="302">
        <f>T8*$G$49</f>
        <v>0</v>
      </c>
      <c r="V8" s="167"/>
      <c r="W8" s="135">
        <f>V8*$G$50</f>
        <v>0</v>
      </c>
      <c r="X8" s="86">
        <f>D8+F8+H8+J8+L8+N8+P8+R8+T8+V8</f>
        <v>0</v>
      </c>
      <c r="Y8" s="86">
        <f>E8+G8+I8+K8+M8+O8+Q8+S8+U8+W8</f>
        <v>0</v>
      </c>
      <c r="Z8" s="32"/>
      <c r="AC8" s="282"/>
      <c r="AD8" s="275"/>
      <c r="AE8" s="275"/>
      <c r="AF8" s="281"/>
      <c r="AG8" s="281"/>
    </row>
    <row r="9" spans="1:33" s="31" customFormat="1" x14ac:dyDescent="0.2">
      <c r="A9" s="195">
        <v>5201</v>
      </c>
      <c r="B9" s="195" t="s">
        <v>454</v>
      </c>
      <c r="C9" s="198" t="s">
        <v>39</v>
      </c>
      <c r="D9" s="140"/>
      <c r="E9" s="135">
        <f>D9*$G$49</f>
        <v>0</v>
      </c>
      <c r="F9" s="167"/>
      <c r="G9" s="173">
        <f>F9*$G$50</f>
        <v>0</v>
      </c>
      <c r="H9" s="188"/>
      <c r="I9" s="135">
        <f>H9*$G$49</f>
        <v>0</v>
      </c>
      <c r="J9" s="167"/>
      <c r="K9" s="173">
        <f>J9*$G$50</f>
        <v>0</v>
      </c>
      <c r="L9" s="313"/>
      <c r="M9" s="362">
        <f>L9*$G$49</f>
        <v>0</v>
      </c>
      <c r="N9" s="314"/>
      <c r="O9" s="363">
        <f>N9*$G$50</f>
        <v>0</v>
      </c>
      <c r="P9" s="172"/>
      <c r="Q9" s="135">
        <f>P9*$G$49</f>
        <v>0</v>
      </c>
      <c r="R9" s="167"/>
      <c r="S9" s="173">
        <f>R9*$G$50</f>
        <v>0</v>
      </c>
      <c r="T9" s="329"/>
      <c r="U9" s="302">
        <f t="shared" ref="U9:U45" si="0">T9*$G$49</f>
        <v>0</v>
      </c>
      <c r="V9" s="325"/>
      <c r="W9" s="302">
        <f t="shared" ref="W9:W45" si="1">V9*$G$50</f>
        <v>0</v>
      </c>
      <c r="X9" s="86">
        <f t="shared" ref="X9:X45" si="2">D9+F9+H9+J9+L9+N9+P9+R9+T9+V9</f>
        <v>0</v>
      </c>
      <c r="Y9" s="86">
        <f t="shared" ref="Y9:Y45" si="3">E9+G9+I9+K9+M9+O9+Q9+S9+U9+W9</f>
        <v>0</v>
      </c>
      <c r="Z9" s="32"/>
      <c r="AC9" s="282"/>
      <c r="AD9" s="275"/>
      <c r="AE9" s="275"/>
      <c r="AF9" s="281"/>
      <c r="AG9" s="281"/>
    </row>
    <row r="10" spans="1:33" s="31" customFormat="1" x14ac:dyDescent="0.2">
      <c r="A10" s="195">
        <v>5202</v>
      </c>
      <c r="B10" s="195" t="s">
        <v>457</v>
      </c>
      <c r="C10" s="198" t="s">
        <v>40</v>
      </c>
      <c r="D10" s="140"/>
      <c r="E10" s="135">
        <f t="shared" ref="E10:E45" si="4">D10*$G$49</f>
        <v>0</v>
      </c>
      <c r="F10" s="167"/>
      <c r="G10" s="173">
        <f t="shared" ref="G10:G45" si="5">F10*$G$50</f>
        <v>0</v>
      </c>
      <c r="H10" s="188"/>
      <c r="I10" s="135">
        <f t="shared" ref="I10:I45" si="6">H10*$G$49</f>
        <v>0</v>
      </c>
      <c r="J10" s="167"/>
      <c r="K10" s="173">
        <f t="shared" ref="K10:K45" si="7">J10*$G$50</f>
        <v>0</v>
      </c>
      <c r="L10" s="313"/>
      <c r="M10" s="362">
        <f t="shared" ref="M10:M45" si="8">L10*$G$49</f>
        <v>0</v>
      </c>
      <c r="N10" s="314"/>
      <c r="O10" s="363">
        <f t="shared" ref="O10:O45" si="9">N10*$G$50</f>
        <v>0</v>
      </c>
      <c r="P10" s="172"/>
      <c r="Q10" s="135">
        <f t="shared" ref="Q10:Q45" si="10">P10*$G$49</f>
        <v>0</v>
      </c>
      <c r="R10" s="167"/>
      <c r="S10" s="173">
        <f t="shared" ref="S10:S45" si="11">R10*$G$50</f>
        <v>0</v>
      </c>
      <c r="T10" s="168"/>
      <c r="U10" s="135">
        <f t="shared" si="0"/>
        <v>0</v>
      </c>
      <c r="V10" s="167"/>
      <c r="W10" s="135">
        <f t="shared" si="1"/>
        <v>0</v>
      </c>
      <c r="X10" s="86">
        <f t="shared" si="2"/>
        <v>0</v>
      </c>
      <c r="Y10" s="86">
        <f t="shared" si="3"/>
        <v>0</v>
      </c>
      <c r="Z10" s="32"/>
      <c r="AC10" s="282"/>
      <c r="AD10" s="275"/>
      <c r="AE10" s="275"/>
      <c r="AF10" s="281"/>
      <c r="AG10" s="281"/>
    </row>
    <row r="11" spans="1:33" s="31" customFormat="1" x14ac:dyDescent="0.2">
      <c r="A11" s="195">
        <v>5203</v>
      </c>
      <c r="B11" s="195" t="s">
        <v>455</v>
      </c>
      <c r="C11" s="198" t="s">
        <v>41</v>
      </c>
      <c r="D11" s="140"/>
      <c r="E11" s="135">
        <f t="shared" si="4"/>
        <v>0</v>
      </c>
      <c r="F11" s="167"/>
      <c r="G11" s="173">
        <f t="shared" si="5"/>
        <v>0</v>
      </c>
      <c r="H11" s="188"/>
      <c r="I11" s="135">
        <f t="shared" si="6"/>
        <v>0</v>
      </c>
      <c r="J11" s="167"/>
      <c r="K11" s="173">
        <f t="shared" si="7"/>
        <v>0</v>
      </c>
      <c r="L11" s="186"/>
      <c r="M11" s="163">
        <f t="shared" si="8"/>
        <v>0</v>
      </c>
      <c r="N11" s="159"/>
      <c r="O11" s="164">
        <f t="shared" si="9"/>
        <v>0</v>
      </c>
      <c r="P11" s="172"/>
      <c r="Q11" s="135">
        <f t="shared" si="10"/>
        <v>0</v>
      </c>
      <c r="R11" s="167"/>
      <c r="S11" s="173">
        <f t="shared" si="11"/>
        <v>0</v>
      </c>
      <c r="T11" s="329"/>
      <c r="U11" s="302">
        <f t="shared" si="0"/>
        <v>0</v>
      </c>
      <c r="V11" s="325"/>
      <c r="W11" s="302">
        <f t="shared" si="1"/>
        <v>0</v>
      </c>
      <c r="X11" s="86">
        <f t="shared" si="2"/>
        <v>0</v>
      </c>
      <c r="Y11" s="86">
        <f t="shared" si="3"/>
        <v>0</v>
      </c>
      <c r="Z11" s="32"/>
      <c r="AC11" s="282"/>
      <c r="AD11" s="275"/>
      <c r="AE11" s="275"/>
      <c r="AF11" s="281"/>
      <c r="AG11" s="281"/>
    </row>
    <row r="12" spans="1:33" s="31" customFormat="1" x14ac:dyDescent="0.2">
      <c r="A12" s="195">
        <v>5204</v>
      </c>
      <c r="B12" s="195" t="s">
        <v>458</v>
      </c>
      <c r="C12" s="198" t="s">
        <v>42</v>
      </c>
      <c r="D12" s="140"/>
      <c r="E12" s="135">
        <f t="shared" si="4"/>
        <v>0</v>
      </c>
      <c r="F12" s="167"/>
      <c r="G12" s="173">
        <f t="shared" si="5"/>
        <v>0</v>
      </c>
      <c r="H12" s="188"/>
      <c r="I12" s="135">
        <f t="shared" si="6"/>
        <v>0</v>
      </c>
      <c r="J12" s="167"/>
      <c r="K12" s="173">
        <f t="shared" si="7"/>
        <v>0</v>
      </c>
      <c r="L12" s="186"/>
      <c r="M12" s="163">
        <f t="shared" si="8"/>
        <v>0</v>
      </c>
      <c r="N12" s="159"/>
      <c r="O12" s="164">
        <f t="shared" si="9"/>
        <v>0</v>
      </c>
      <c r="P12" s="172"/>
      <c r="Q12" s="135">
        <f t="shared" si="10"/>
        <v>0</v>
      </c>
      <c r="R12" s="167"/>
      <c r="S12" s="173">
        <f t="shared" si="11"/>
        <v>0</v>
      </c>
      <c r="T12" s="329"/>
      <c r="U12" s="302">
        <f t="shared" si="0"/>
        <v>0</v>
      </c>
      <c r="V12" s="325"/>
      <c r="W12" s="302">
        <f t="shared" si="1"/>
        <v>0</v>
      </c>
      <c r="X12" s="86">
        <f t="shared" si="2"/>
        <v>0</v>
      </c>
      <c r="Y12" s="86">
        <f t="shared" si="3"/>
        <v>0</v>
      </c>
      <c r="Z12" s="32"/>
      <c r="AC12" s="282"/>
      <c r="AD12" s="275"/>
      <c r="AE12" s="275"/>
      <c r="AF12" s="281"/>
      <c r="AG12" s="281"/>
    </row>
    <row r="13" spans="1:33" s="31" customFormat="1" x14ac:dyDescent="0.2">
      <c r="A13" s="195">
        <v>5205</v>
      </c>
      <c r="B13" s="195" t="s">
        <v>456</v>
      </c>
      <c r="C13" s="198" t="s">
        <v>43</v>
      </c>
      <c r="D13" s="140"/>
      <c r="E13" s="135">
        <f t="shared" si="4"/>
        <v>0</v>
      </c>
      <c r="F13" s="167"/>
      <c r="G13" s="173">
        <f t="shared" si="5"/>
        <v>0</v>
      </c>
      <c r="H13" s="188"/>
      <c r="I13" s="135">
        <f t="shared" si="6"/>
        <v>0</v>
      </c>
      <c r="J13" s="167">
        <v>1</v>
      </c>
      <c r="K13" s="173">
        <f t="shared" si="7"/>
        <v>94062</v>
      </c>
      <c r="L13" s="186"/>
      <c r="M13" s="163">
        <f t="shared" si="8"/>
        <v>0</v>
      </c>
      <c r="N13" s="159"/>
      <c r="O13" s="164">
        <f t="shared" si="9"/>
        <v>0</v>
      </c>
      <c r="P13" s="172"/>
      <c r="Q13" s="135">
        <f t="shared" si="10"/>
        <v>0</v>
      </c>
      <c r="R13" s="167"/>
      <c r="S13" s="173">
        <f t="shared" si="11"/>
        <v>0</v>
      </c>
      <c r="T13" s="168"/>
      <c r="U13" s="135">
        <f t="shared" si="0"/>
        <v>0</v>
      </c>
      <c r="V13" s="167"/>
      <c r="W13" s="135">
        <f t="shared" si="1"/>
        <v>0</v>
      </c>
      <c r="X13" s="86">
        <f t="shared" si="2"/>
        <v>1</v>
      </c>
      <c r="Y13" s="86">
        <f t="shared" si="3"/>
        <v>94062</v>
      </c>
      <c r="Z13" s="32"/>
      <c r="AC13" s="282"/>
      <c r="AD13" s="275"/>
      <c r="AE13" s="275"/>
      <c r="AF13" s="281"/>
      <c r="AG13" s="281"/>
    </row>
    <row r="14" spans="1:33" s="31" customFormat="1" x14ac:dyDescent="0.2">
      <c r="A14" s="195">
        <v>5301</v>
      </c>
      <c r="B14" s="195" t="s">
        <v>440</v>
      </c>
      <c r="C14" s="198" t="s">
        <v>44</v>
      </c>
      <c r="D14" s="140"/>
      <c r="E14" s="135">
        <f t="shared" si="4"/>
        <v>0</v>
      </c>
      <c r="F14" s="167"/>
      <c r="G14" s="173">
        <f t="shared" si="5"/>
        <v>0</v>
      </c>
      <c r="H14" s="188"/>
      <c r="I14" s="135">
        <f t="shared" si="6"/>
        <v>0</v>
      </c>
      <c r="J14" s="167"/>
      <c r="K14" s="173">
        <f t="shared" si="7"/>
        <v>0</v>
      </c>
      <c r="L14" s="316"/>
      <c r="M14" s="362">
        <f t="shared" si="8"/>
        <v>0</v>
      </c>
      <c r="N14" s="317"/>
      <c r="O14" s="363">
        <f t="shared" si="9"/>
        <v>0</v>
      </c>
      <c r="P14" s="172"/>
      <c r="Q14" s="135">
        <f t="shared" si="10"/>
        <v>0</v>
      </c>
      <c r="R14" s="167"/>
      <c r="S14" s="173">
        <f t="shared" si="11"/>
        <v>0</v>
      </c>
      <c r="T14" s="168"/>
      <c r="U14" s="135">
        <f t="shared" si="0"/>
        <v>0</v>
      </c>
      <c r="V14" s="167"/>
      <c r="W14" s="135">
        <f t="shared" si="1"/>
        <v>0</v>
      </c>
      <c r="X14" s="86">
        <f t="shared" si="2"/>
        <v>0</v>
      </c>
      <c r="Y14" s="86">
        <f t="shared" si="3"/>
        <v>0</v>
      </c>
      <c r="Z14" s="32"/>
      <c r="AC14" s="282"/>
      <c r="AD14" s="275"/>
      <c r="AE14" s="275"/>
      <c r="AF14" s="281"/>
      <c r="AG14" s="281"/>
    </row>
    <row r="15" spans="1:33" s="31" customFormat="1" x14ac:dyDescent="0.2">
      <c r="A15" s="195">
        <v>5302</v>
      </c>
      <c r="B15" s="195" t="s">
        <v>448</v>
      </c>
      <c r="C15" s="198" t="s">
        <v>45</v>
      </c>
      <c r="D15" s="140"/>
      <c r="E15" s="135">
        <f t="shared" si="4"/>
        <v>0</v>
      </c>
      <c r="F15" s="167"/>
      <c r="G15" s="173">
        <f t="shared" si="5"/>
        <v>0</v>
      </c>
      <c r="H15" s="188"/>
      <c r="I15" s="135">
        <f t="shared" si="6"/>
        <v>0</v>
      </c>
      <c r="J15" s="167"/>
      <c r="K15" s="173">
        <f t="shared" si="7"/>
        <v>0</v>
      </c>
      <c r="L15" s="316"/>
      <c r="M15" s="362">
        <f t="shared" si="8"/>
        <v>0</v>
      </c>
      <c r="N15" s="317"/>
      <c r="O15" s="363">
        <f t="shared" si="9"/>
        <v>0</v>
      </c>
      <c r="P15" s="172"/>
      <c r="Q15" s="135">
        <f t="shared" si="10"/>
        <v>0</v>
      </c>
      <c r="R15" s="167"/>
      <c r="S15" s="173">
        <f t="shared" si="11"/>
        <v>0</v>
      </c>
      <c r="T15" s="329"/>
      <c r="U15" s="302">
        <f t="shared" si="0"/>
        <v>0</v>
      </c>
      <c r="V15" s="325"/>
      <c r="W15" s="302">
        <f t="shared" si="1"/>
        <v>0</v>
      </c>
      <c r="X15" s="86">
        <f t="shared" si="2"/>
        <v>0</v>
      </c>
      <c r="Y15" s="86">
        <f t="shared" si="3"/>
        <v>0</v>
      </c>
      <c r="Z15" s="32"/>
      <c r="AC15" s="282"/>
      <c r="AD15" s="275"/>
      <c r="AE15" s="275"/>
      <c r="AF15" s="281"/>
      <c r="AG15" s="281"/>
    </row>
    <row r="16" spans="1:33" s="31" customFormat="1" x14ac:dyDescent="0.2">
      <c r="A16" s="195">
        <v>5303</v>
      </c>
      <c r="B16" s="195" t="s">
        <v>480</v>
      </c>
      <c r="C16" s="198" t="s">
        <v>46</v>
      </c>
      <c r="D16" s="140"/>
      <c r="E16" s="135">
        <f t="shared" si="4"/>
        <v>0</v>
      </c>
      <c r="F16" s="167"/>
      <c r="G16" s="173">
        <f t="shared" si="5"/>
        <v>0</v>
      </c>
      <c r="H16" s="188"/>
      <c r="I16" s="135">
        <f t="shared" si="6"/>
        <v>0</v>
      </c>
      <c r="J16" s="167"/>
      <c r="K16" s="173">
        <f t="shared" si="7"/>
        <v>0</v>
      </c>
      <c r="L16" s="186"/>
      <c r="M16" s="163">
        <f t="shared" si="8"/>
        <v>0</v>
      </c>
      <c r="N16" s="159"/>
      <c r="O16" s="164">
        <f t="shared" si="9"/>
        <v>0</v>
      </c>
      <c r="P16" s="172"/>
      <c r="Q16" s="135">
        <f t="shared" si="10"/>
        <v>0</v>
      </c>
      <c r="R16" s="167"/>
      <c r="S16" s="173">
        <f t="shared" si="11"/>
        <v>0</v>
      </c>
      <c r="T16" s="168"/>
      <c r="U16" s="135">
        <f t="shared" si="0"/>
        <v>0</v>
      </c>
      <c r="V16" s="167"/>
      <c r="W16" s="135">
        <f t="shared" si="1"/>
        <v>0</v>
      </c>
      <c r="X16" s="86">
        <f t="shared" si="2"/>
        <v>0</v>
      </c>
      <c r="Y16" s="86">
        <f t="shared" si="3"/>
        <v>0</v>
      </c>
      <c r="Z16" s="32"/>
      <c r="AC16" s="282"/>
      <c r="AD16" s="275"/>
      <c r="AE16" s="275"/>
      <c r="AF16" s="281"/>
      <c r="AG16" s="281"/>
    </row>
    <row r="17" spans="1:33" s="31" customFormat="1" x14ac:dyDescent="0.2">
      <c r="A17" s="195">
        <v>5304</v>
      </c>
      <c r="B17" s="195" t="s">
        <v>478</v>
      </c>
      <c r="C17" s="198" t="s">
        <v>47</v>
      </c>
      <c r="D17" s="140"/>
      <c r="E17" s="135">
        <f t="shared" si="4"/>
        <v>0</v>
      </c>
      <c r="F17" s="167"/>
      <c r="G17" s="173">
        <f t="shared" si="5"/>
        <v>0</v>
      </c>
      <c r="H17" s="188"/>
      <c r="I17" s="135">
        <f t="shared" si="6"/>
        <v>0</v>
      </c>
      <c r="J17" s="167"/>
      <c r="K17" s="173">
        <f t="shared" si="7"/>
        <v>0</v>
      </c>
      <c r="L17" s="186"/>
      <c r="M17" s="163">
        <f t="shared" si="8"/>
        <v>0</v>
      </c>
      <c r="N17" s="159"/>
      <c r="O17" s="164">
        <f t="shared" si="9"/>
        <v>0</v>
      </c>
      <c r="P17" s="172"/>
      <c r="Q17" s="135">
        <f t="shared" si="10"/>
        <v>0</v>
      </c>
      <c r="R17" s="167"/>
      <c r="S17" s="173">
        <f t="shared" si="11"/>
        <v>0</v>
      </c>
      <c r="T17" s="168"/>
      <c r="U17" s="135">
        <f t="shared" si="0"/>
        <v>0</v>
      </c>
      <c r="V17" s="167"/>
      <c r="W17" s="135">
        <f t="shared" si="1"/>
        <v>0</v>
      </c>
      <c r="X17" s="86">
        <f t="shared" si="2"/>
        <v>0</v>
      </c>
      <c r="Y17" s="86">
        <f t="shared" si="3"/>
        <v>0</v>
      </c>
      <c r="Z17" s="32"/>
      <c r="AC17" s="282"/>
      <c r="AD17" s="275"/>
      <c r="AE17" s="275"/>
      <c r="AF17" s="281"/>
      <c r="AG17" s="281"/>
    </row>
    <row r="18" spans="1:33" s="31" customFormat="1" x14ac:dyDescent="0.2">
      <c r="A18" s="195">
        <v>5305</v>
      </c>
      <c r="B18" s="195" t="s">
        <v>441</v>
      </c>
      <c r="C18" s="198" t="s">
        <v>48</v>
      </c>
      <c r="D18" s="140"/>
      <c r="E18" s="135">
        <f t="shared" si="4"/>
        <v>0</v>
      </c>
      <c r="F18" s="167"/>
      <c r="G18" s="173">
        <f t="shared" si="5"/>
        <v>0</v>
      </c>
      <c r="H18" s="188"/>
      <c r="I18" s="135">
        <f t="shared" si="6"/>
        <v>0</v>
      </c>
      <c r="J18" s="167"/>
      <c r="K18" s="173">
        <f t="shared" si="7"/>
        <v>0</v>
      </c>
      <c r="L18" s="186"/>
      <c r="M18" s="163">
        <f t="shared" si="8"/>
        <v>0</v>
      </c>
      <c r="N18" s="159"/>
      <c r="O18" s="164">
        <f t="shared" si="9"/>
        <v>0</v>
      </c>
      <c r="P18" s="172"/>
      <c r="Q18" s="135">
        <f t="shared" si="10"/>
        <v>0</v>
      </c>
      <c r="R18" s="167"/>
      <c r="S18" s="173">
        <f t="shared" si="11"/>
        <v>0</v>
      </c>
      <c r="T18" s="168"/>
      <c r="U18" s="135">
        <f t="shared" si="0"/>
        <v>0</v>
      </c>
      <c r="V18" s="167"/>
      <c r="W18" s="135">
        <f t="shared" si="1"/>
        <v>0</v>
      </c>
      <c r="X18" s="86">
        <f t="shared" si="2"/>
        <v>0</v>
      </c>
      <c r="Y18" s="86">
        <f t="shared" si="3"/>
        <v>0</v>
      </c>
      <c r="Z18" s="32"/>
      <c r="AC18" s="282"/>
      <c r="AD18" s="275"/>
      <c r="AE18" s="275"/>
      <c r="AF18" s="281"/>
      <c r="AG18" s="281"/>
    </row>
    <row r="19" spans="1:33" s="31" customFormat="1" x14ac:dyDescent="0.2">
      <c r="A19" s="195">
        <v>5306</v>
      </c>
      <c r="B19" s="195" t="s">
        <v>447</v>
      </c>
      <c r="C19" s="198" t="s">
        <v>49</v>
      </c>
      <c r="D19" s="140"/>
      <c r="E19" s="135">
        <f t="shared" si="4"/>
        <v>0</v>
      </c>
      <c r="F19" s="167"/>
      <c r="G19" s="173">
        <f t="shared" si="5"/>
        <v>0</v>
      </c>
      <c r="H19" s="188"/>
      <c r="I19" s="135">
        <f t="shared" si="6"/>
        <v>0</v>
      </c>
      <c r="J19" s="167"/>
      <c r="K19" s="173">
        <f t="shared" si="7"/>
        <v>0</v>
      </c>
      <c r="L19" s="186"/>
      <c r="M19" s="163">
        <f t="shared" si="8"/>
        <v>0</v>
      </c>
      <c r="N19" s="159"/>
      <c r="O19" s="164">
        <f t="shared" si="9"/>
        <v>0</v>
      </c>
      <c r="P19" s="172"/>
      <c r="Q19" s="135">
        <f t="shared" si="10"/>
        <v>0</v>
      </c>
      <c r="R19" s="167"/>
      <c r="S19" s="173">
        <f t="shared" si="11"/>
        <v>0</v>
      </c>
      <c r="T19" s="329"/>
      <c r="U19" s="302">
        <f t="shared" si="0"/>
        <v>0</v>
      </c>
      <c r="V19" s="325"/>
      <c r="W19" s="302">
        <f t="shared" si="1"/>
        <v>0</v>
      </c>
      <c r="X19" s="86">
        <f t="shared" si="2"/>
        <v>0</v>
      </c>
      <c r="Y19" s="86">
        <f t="shared" si="3"/>
        <v>0</v>
      </c>
      <c r="Z19" s="32"/>
      <c r="AC19" s="282"/>
      <c r="AD19" s="275"/>
      <c r="AE19" s="275"/>
      <c r="AF19" s="281"/>
      <c r="AG19" s="281"/>
    </row>
    <row r="20" spans="1:33" s="31" customFormat="1" x14ac:dyDescent="0.2">
      <c r="A20" s="195">
        <v>5307</v>
      </c>
      <c r="B20" s="195" t="s">
        <v>446</v>
      </c>
      <c r="C20" s="198" t="s">
        <v>50</v>
      </c>
      <c r="D20" s="140"/>
      <c r="E20" s="135">
        <f t="shared" si="4"/>
        <v>0</v>
      </c>
      <c r="F20" s="167"/>
      <c r="G20" s="173">
        <f t="shared" si="5"/>
        <v>0</v>
      </c>
      <c r="H20" s="188"/>
      <c r="I20" s="135">
        <f t="shared" si="6"/>
        <v>0</v>
      </c>
      <c r="J20" s="167"/>
      <c r="K20" s="173">
        <f t="shared" si="7"/>
        <v>0</v>
      </c>
      <c r="L20" s="186"/>
      <c r="M20" s="163">
        <f t="shared" si="8"/>
        <v>0</v>
      </c>
      <c r="N20" s="159"/>
      <c r="O20" s="164">
        <f t="shared" si="9"/>
        <v>0</v>
      </c>
      <c r="P20" s="172"/>
      <c r="Q20" s="135">
        <f t="shared" si="10"/>
        <v>0</v>
      </c>
      <c r="R20" s="167"/>
      <c r="S20" s="173">
        <f t="shared" si="11"/>
        <v>0</v>
      </c>
      <c r="T20" s="168"/>
      <c r="U20" s="135">
        <f t="shared" si="0"/>
        <v>0</v>
      </c>
      <c r="V20" s="167"/>
      <c r="W20" s="135">
        <f t="shared" si="1"/>
        <v>0</v>
      </c>
      <c r="X20" s="86">
        <f t="shared" si="2"/>
        <v>0</v>
      </c>
      <c r="Y20" s="86">
        <f t="shared" si="3"/>
        <v>0</v>
      </c>
      <c r="Z20" s="32"/>
      <c r="AC20" s="282"/>
      <c r="AD20" s="275"/>
      <c r="AE20" s="275"/>
      <c r="AF20" s="281"/>
      <c r="AG20" s="281"/>
    </row>
    <row r="21" spans="1:33" s="31" customFormat="1" x14ac:dyDescent="0.2">
      <c r="A21" s="195">
        <v>5308</v>
      </c>
      <c r="B21" s="195" t="s">
        <v>445</v>
      </c>
      <c r="C21" s="198" t="s">
        <v>51</v>
      </c>
      <c r="D21" s="140"/>
      <c r="E21" s="135">
        <f t="shared" si="4"/>
        <v>0</v>
      </c>
      <c r="F21" s="167"/>
      <c r="G21" s="173">
        <f t="shared" si="5"/>
        <v>0</v>
      </c>
      <c r="H21" s="188"/>
      <c r="I21" s="135">
        <f t="shared" si="6"/>
        <v>0</v>
      </c>
      <c r="J21" s="167"/>
      <c r="K21" s="173">
        <f t="shared" si="7"/>
        <v>0</v>
      </c>
      <c r="L21" s="186"/>
      <c r="M21" s="163">
        <f t="shared" si="8"/>
        <v>0</v>
      </c>
      <c r="N21" s="159"/>
      <c r="O21" s="164">
        <f t="shared" si="9"/>
        <v>0</v>
      </c>
      <c r="P21" s="324"/>
      <c r="Q21" s="302">
        <f t="shared" si="10"/>
        <v>0</v>
      </c>
      <c r="R21" s="325"/>
      <c r="S21" s="173">
        <f t="shared" si="11"/>
        <v>0</v>
      </c>
      <c r="T21" s="168"/>
      <c r="U21" s="135">
        <f t="shared" si="0"/>
        <v>0</v>
      </c>
      <c r="V21" s="167"/>
      <c r="W21" s="135">
        <f t="shared" si="1"/>
        <v>0</v>
      </c>
      <c r="X21" s="86">
        <f t="shared" si="2"/>
        <v>0</v>
      </c>
      <c r="Y21" s="86">
        <f t="shared" si="3"/>
        <v>0</v>
      </c>
      <c r="Z21" s="32"/>
      <c r="AC21" s="282"/>
      <c r="AD21" s="275"/>
      <c r="AE21" s="275"/>
      <c r="AF21" s="281"/>
      <c r="AG21" s="281"/>
    </row>
    <row r="22" spans="1:33" s="31" customFormat="1" x14ac:dyDescent="0.2">
      <c r="A22" s="195">
        <v>5309</v>
      </c>
      <c r="B22" s="195" t="s">
        <v>444</v>
      </c>
      <c r="C22" s="198" t="s">
        <v>52</v>
      </c>
      <c r="D22" s="140"/>
      <c r="E22" s="135">
        <f t="shared" si="4"/>
        <v>0</v>
      </c>
      <c r="F22" s="167"/>
      <c r="G22" s="173">
        <f t="shared" si="5"/>
        <v>0</v>
      </c>
      <c r="H22" s="188">
        <v>1</v>
      </c>
      <c r="I22" s="135">
        <f t="shared" si="6"/>
        <v>190180</v>
      </c>
      <c r="J22" s="167"/>
      <c r="K22" s="173">
        <f t="shared" si="7"/>
        <v>0</v>
      </c>
      <c r="L22" s="186"/>
      <c r="M22" s="163">
        <f t="shared" si="8"/>
        <v>0</v>
      </c>
      <c r="N22" s="159"/>
      <c r="O22" s="164">
        <f t="shared" si="9"/>
        <v>0</v>
      </c>
      <c r="P22" s="172"/>
      <c r="Q22" s="135">
        <f t="shared" si="10"/>
        <v>0</v>
      </c>
      <c r="R22" s="167"/>
      <c r="S22" s="173">
        <f t="shared" si="11"/>
        <v>0</v>
      </c>
      <c r="T22" s="329"/>
      <c r="U22" s="302">
        <f t="shared" si="0"/>
        <v>0</v>
      </c>
      <c r="V22" s="325"/>
      <c r="W22" s="302">
        <f t="shared" si="1"/>
        <v>0</v>
      </c>
      <c r="X22" s="86">
        <f t="shared" si="2"/>
        <v>1</v>
      </c>
      <c r="Y22" s="86">
        <f t="shared" si="3"/>
        <v>190180</v>
      </c>
      <c r="Z22" s="32"/>
      <c r="AC22" s="282"/>
      <c r="AD22" s="275"/>
      <c r="AE22" s="275"/>
      <c r="AF22" s="281"/>
      <c r="AG22" s="281"/>
    </row>
    <row r="23" spans="1:33" s="31" customFormat="1" x14ac:dyDescent="0.2">
      <c r="A23" s="195">
        <v>5401</v>
      </c>
      <c r="B23" s="195" t="s">
        <v>467</v>
      </c>
      <c r="C23" s="198" t="s">
        <v>53</v>
      </c>
      <c r="D23" s="140"/>
      <c r="E23" s="135">
        <f t="shared" si="4"/>
        <v>0</v>
      </c>
      <c r="F23" s="167"/>
      <c r="G23" s="173">
        <f t="shared" si="5"/>
        <v>0</v>
      </c>
      <c r="H23" s="188"/>
      <c r="I23" s="135">
        <f t="shared" si="6"/>
        <v>0</v>
      </c>
      <c r="J23" s="167"/>
      <c r="K23" s="173">
        <f t="shared" si="7"/>
        <v>0</v>
      </c>
      <c r="L23" s="186"/>
      <c r="M23" s="163">
        <f t="shared" si="8"/>
        <v>0</v>
      </c>
      <c r="N23" s="159"/>
      <c r="O23" s="164">
        <f t="shared" si="9"/>
        <v>0</v>
      </c>
      <c r="P23" s="324">
        <v>115</v>
      </c>
      <c r="Q23" s="302">
        <f t="shared" si="10"/>
        <v>21870700</v>
      </c>
      <c r="R23" s="325">
        <v>36</v>
      </c>
      <c r="S23" s="173">
        <f t="shared" si="11"/>
        <v>3386232</v>
      </c>
      <c r="T23" s="329">
        <v>223</v>
      </c>
      <c r="U23" s="302">
        <f t="shared" si="0"/>
        <v>42410140</v>
      </c>
      <c r="V23" s="325">
        <v>71</v>
      </c>
      <c r="W23" s="302">
        <f t="shared" si="1"/>
        <v>6678402</v>
      </c>
      <c r="X23" s="86">
        <f t="shared" si="2"/>
        <v>445</v>
      </c>
      <c r="Y23" s="86">
        <f t="shared" si="3"/>
        <v>74345474</v>
      </c>
      <c r="Z23" s="32"/>
      <c r="AC23" s="282"/>
      <c r="AD23" s="275"/>
      <c r="AE23" s="275"/>
      <c r="AF23" s="281"/>
      <c r="AG23" s="281"/>
    </row>
    <row r="24" spans="1:33" s="31" customFormat="1" x14ac:dyDescent="0.2">
      <c r="A24" s="195">
        <v>5402</v>
      </c>
      <c r="B24" s="195" t="s">
        <v>464</v>
      </c>
      <c r="C24" s="198" t="s">
        <v>54</v>
      </c>
      <c r="D24" s="140"/>
      <c r="E24" s="135">
        <f t="shared" si="4"/>
        <v>0</v>
      </c>
      <c r="F24" s="167"/>
      <c r="G24" s="173">
        <f t="shared" si="5"/>
        <v>0</v>
      </c>
      <c r="H24" s="358">
        <v>40</v>
      </c>
      <c r="I24" s="302">
        <f t="shared" si="6"/>
        <v>7607200</v>
      </c>
      <c r="J24" s="359">
        <v>49</v>
      </c>
      <c r="K24" s="304">
        <f t="shared" si="7"/>
        <v>4609038</v>
      </c>
      <c r="L24" s="186"/>
      <c r="M24" s="163">
        <f t="shared" si="8"/>
        <v>0</v>
      </c>
      <c r="N24" s="159"/>
      <c r="O24" s="164">
        <f t="shared" si="9"/>
        <v>0</v>
      </c>
      <c r="P24" s="172"/>
      <c r="Q24" s="135">
        <f t="shared" si="10"/>
        <v>0</v>
      </c>
      <c r="R24" s="167"/>
      <c r="S24" s="173">
        <f t="shared" si="11"/>
        <v>0</v>
      </c>
      <c r="T24" s="329"/>
      <c r="U24" s="302">
        <f t="shared" si="0"/>
        <v>0</v>
      </c>
      <c r="V24" s="325"/>
      <c r="W24" s="302">
        <f t="shared" si="1"/>
        <v>0</v>
      </c>
      <c r="X24" s="86">
        <f t="shared" si="2"/>
        <v>89</v>
      </c>
      <c r="Y24" s="86">
        <f t="shared" si="3"/>
        <v>12216238</v>
      </c>
      <c r="Z24" s="32"/>
      <c r="AC24" s="282"/>
      <c r="AD24" s="275"/>
      <c r="AE24" s="275"/>
      <c r="AF24" s="281"/>
      <c r="AG24" s="281"/>
    </row>
    <row r="25" spans="1:33" s="31" customFormat="1" x14ac:dyDescent="0.2">
      <c r="A25" s="195">
        <v>5403</v>
      </c>
      <c r="B25" s="195" t="s">
        <v>463</v>
      </c>
      <c r="C25" s="198" t="s">
        <v>55</v>
      </c>
      <c r="D25" s="140"/>
      <c r="E25" s="135">
        <f t="shared" si="4"/>
        <v>0</v>
      </c>
      <c r="F25" s="167"/>
      <c r="G25" s="173">
        <f t="shared" si="5"/>
        <v>0</v>
      </c>
      <c r="H25" s="172"/>
      <c r="I25" s="135">
        <f t="shared" si="6"/>
        <v>0</v>
      </c>
      <c r="J25" s="167"/>
      <c r="K25" s="173">
        <f t="shared" si="7"/>
        <v>0</v>
      </c>
      <c r="L25" s="186"/>
      <c r="M25" s="163">
        <f t="shared" si="8"/>
        <v>0</v>
      </c>
      <c r="N25" s="159"/>
      <c r="O25" s="164">
        <f t="shared" si="9"/>
        <v>0</v>
      </c>
      <c r="P25" s="172"/>
      <c r="Q25" s="135">
        <f t="shared" si="10"/>
        <v>0</v>
      </c>
      <c r="R25" s="167"/>
      <c r="S25" s="173">
        <f t="shared" si="11"/>
        <v>0</v>
      </c>
      <c r="T25" s="329"/>
      <c r="U25" s="302">
        <f t="shared" si="0"/>
        <v>0</v>
      </c>
      <c r="V25" s="325"/>
      <c r="W25" s="302">
        <f t="shared" si="1"/>
        <v>0</v>
      </c>
      <c r="X25" s="86">
        <f t="shared" si="2"/>
        <v>0</v>
      </c>
      <c r="Y25" s="86">
        <f t="shared" si="3"/>
        <v>0</v>
      </c>
      <c r="Z25" s="32"/>
      <c r="AC25" s="282"/>
      <c r="AD25" s="275"/>
      <c r="AE25" s="275"/>
      <c r="AF25" s="281"/>
      <c r="AG25" s="281"/>
    </row>
    <row r="26" spans="1:33" s="31" customFormat="1" x14ac:dyDescent="0.2">
      <c r="A26" s="195">
        <v>5404</v>
      </c>
      <c r="B26" s="195" t="s">
        <v>459</v>
      </c>
      <c r="C26" s="198" t="s">
        <v>56</v>
      </c>
      <c r="D26" s="140"/>
      <c r="E26" s="135">
        <f t="shared" si="4"/>
        <v>0</v>
      </c>
      <c r="F26" s="167"/>
      <c r="G26" s="173">
        <f t="shared" si="5"/>
        <v>0</v>
      </c>
      <c r="H26" s="172"/>
      <c r="I26" s="135">
        <f t="shared" si="6"/>
        <v>0</v>
      </c>
      <c r="J26" s="167"/>
      <c r="K26" s="173">
        <f t="shared" si="7"/>
        <v>0</v>
      </c>
      <c r="L26" s="186"/>
      <c r="M26" s="163">
        <f t="shared" si="8"/>
        <v>0</v>
      </c>
      <c r="N26" s="159"/>
      <c r="O26" s="164">
        <f t="shared" si="9"/>
        <v>0</v>
      </c>
      <c r="P26" s="324"/>
      <c r="Q26" s="302">
        <f t="shared" si="10"/>
        <v>0</v>
      </c>
      <c r="R26" s="325"/>
      <c r="S26" s="173">
        <f t="shared" si="11"/>
        <v>0</v>
      </c>
      <c r="T26" s="168"/>
      <c r="U26" s="135">
        <f t="shared" si="0"/>
        <v>0</v>
      </c>
      <c r="V26" s="167"/>
      <c r="W26" s="135">
        <f t="shared" si="1"/>
        <v>0</v>
      </c>
      <c r="X26" s="86">
        <f t="shared" si="2"/>
        <v>0</v>
      </c>
      <c r="Y26" s="86">
        <f t="shared" si="3"/>
        <v>0</v>
      </c>
      <c r="Z26" s="32"/>
      <c r="AC26" s="282"/>
      <c r="AD26" s="275"/>
      <c r="AE26" s="275"/>
      <c r="AF26" s="281"/>
      <c r="AG26" s="281"/>
    </row>
    <row r="27" spans="1:33" s="31" customFormat="1" x14ac:dyDescent="0.2">
      <c r="A27" s="195">
        <v>5405</v>
      </c>
      <c r="B27" s="195" t="s">
        <v>470</v>
      </c>
      <c r="C27" s="198" t="s">
        <v>57</v>
      </c>
      <c r="D27" s="140"/>
      <c r="E27" s="135">
        <f t="shared" si="4"/>
        <v>0</v>
      </c>
      <c r="F27" s="167"/>
      <c r="G27" s="173">
        <f t="shared" si="5"/>
        <v>0</v>
      </c>
      <c r="H27" s="172"/>
      <c r="I27" s="135">
        <f t="shared" si="6"/>
        <v>0</v>
      </c>
      <c r="J27" s="167"/>
      <c r="K27" s="173">
        <f t="shared" si="7"/>
        <v>0</v>
      </c>
      <c r="L27" s="186"/>
      <c r="M27" s="163">
        <f t="shared" si="8"/>
        <v>0</v>
      </c>
      <c r="N27" s="159"/>
      <c r="O27" s="164">
        <f t="shared" si="9"/>
        <v>0</v>
      </c>
      <c r="P27" s="172"/>
      <c r="Q27" s="135">
        <f t="shared" si="10"/>
        <v>0</v>
      </c>
      <c r="R27" s="167"/>
      <c r="S27" s="173">
        <f t="shared" si="11"/>
        <v>0</v>
      </c>
      <c r="T27" s="168"/>
      <c r="U27" s="135">
        <f t="shared" si="0"/>
        <v>0</v>
      </c>
      <c r="V27" s="167"/>
      <c r="W27" s="135">
        <f t="shared" si="1"/>
        <v>0</v>
      </c>
      <c r="X27" s="86">
        <f t="shared" si="2"/>
        <v>0</v>
      </c>
      <c r="Y27" s="86">
        <f t="shared" si="3"/>
        <v>0</v>
      </c>
      <c r="Z27" s="32"/>
      <c r="AC27" s="282"/>
      <c r="AD27" s="275"/>
      <c r="AE27" s="275"/>
      <c r="AF27" s="281"/>
      <c r="AG27" s="281"/>
    </row>
    <row r="28" spans="1:33" s="31" customFormat="1" x14ac:dyDescent="0.2">
      <c r="A28" s="195">
        <v>5406</v>
      </c>
      <c r="B28" s="195" t="s">
        <v>468</v>
      </c>
      <c r="C28" s="198" t="s">
        <v>58</v>
      </c>
      <c r="D28" s="140"/>
      <c r="E28" s="135">
        <f t="shared" si="4"/>
        <v>0</v>
      </c>
      <c r="F28" s="167"/>
      <c r="G28" s="173">
        <f t="shared" si="5"/>
        <v>0</v>
      </c>
      <c r="H28" s="172"/>
      <c r="I28" s="135">
        <f t="shared" si="6"/>
        <v>0</v>
      </c>
      <c r="J28" s="167"/>
      <c r="K28" s="173">
        <f t="shared" si="7"/>
        <v>0</v>
      </c>
      <c r="L28" s="186"/>
      <c r="M28" s="163">
        <f t="shared" si="8"/>
        <v>0</v>
      </c>
      <c r="N28" s="159"/>
      <c r="O28" s="164">
        <f t="shared" si="9"/>
        <v>0</v>
      </c>
      <c r="P28" s="172"/>
      <c r="Q28" s="135">
        <f t="shared" si="10"/>
        <v>0</v>
      </c>
      <c r="R28" s="167"/>
      <c r="S28" s="173">
        <f t="shared" si="11"/>
        <v>0</v>
      </c>
      <c r="T28" s="329"/>
      <c r="U28" s="302">
        <f t="shared" si="0"/>
        <v>0</v>
      </c>
      <c r="V28" s="325"/>
      <c r="W28" s="302">
        <f t="shared" si="1"/>
        <v>0</v>
      </c>
      <c r="X28" s="86">
        <f t="shared" si="2"/>
        <v>0</v>
      </c>
      <c r="Y28" s="86">
        <f t="shared" si="3"/>
        <v>0</v>
      </c>
      <c r="Z28" s="32"/>
      <c r="AC28" s="282"/>
      <c r="AD28" s="275"/>
      <c r="AE28" s="275"/>
      <c r="AF28" s="281"/>
      <c r="AG28" s="281"/>
    </row>
    <row r="29" spans="1:33" s="31" customFormat="1" x14ac:dyDescent="0.2">
      <c r="A29" s="195">
        <v>5501</v>
      </c>
      <c r="B29" s="195" t="s">
        <v>460</v>
      </c>
      <c r="C29" s="198" t="s">
        <v>59</v>
      </c>
      <c r="D29" s="140"/>
      <c r="E29" s="135">
        <f t="shared" si="4"/>
        <v>0</v>
      </c>
      <c r="F29" s="167"/>
      <c r="G29" s="173">
        <f t="shared" si="5"/>
        <v>0</v>
      </c>
      <c r="H29" s="172">
        <v>4</v>
      </c>
      <c r="I29" s="135">
        <f t="shared" si="6"/>
        <v>760720</v>
      </c>
      <c r="J29" s="167">
        <v>7</v>
      </c>
      <c r="K29" s="173">
        <f t="shared" si="7"/>
        <v>658434</v>
      </c>
      <c r="L29" s="186"/>
      <c r="M29" s="163">
        <f t="shared" si="8"/>
        <v>0</v>
      </c>
      <c r="N29" s="159"/>
      <c r="O29" s="164">
        <f t="shared" si="9"/>
        <v>0</v>
      </c>
      <c r="P29" s="172"/>
      <c r="Q29" s="135">
        <f t="shared" si="10"/>
        <v>0</v>
      </c>
      <c r="R29" s="167"/>
      <c r="S29" s="173">
        <f t="shared" si="11"/>
        <v>0</v>
      </c>
      <c r="T29" s="168"/>
      <c r="U29" s="135">
        <f t="shared" si="0"/>
        <v>0</v>
      </c>
      <c r="V29" s="167"/>
      <c r="W29" s="135">
        <f t="shared" si="1"/>
        <v>0</v>
      </c>
      <c r="X29" s="86">
        <f t="shared" si="2"/>
        <v>11</v>
      </c>
      <c r="Y29" s="86">
        <f t="shared" si="3"/>
        <v>1419154</v>
      </c>
      <c r="Z29" s="32"/>
      <c r="AC29" s="282"/>
      <c r="AD29" s="275"/>
      <c r="AE29" s="275"/>
      <c r="AF29" s="281"/>
      <c r="AG29" s="281"/>
    </row>
    <row r="30" spans="1:33" s="31" customFormat="1" x14ac:dyDescent="0.2">
      <c r="A30" s="195">
        <v>5502</v>
      </c>
      <c r="B30" s="195" t="s">
        <v>466</v>
      </c>
      <c r="C30" s="198" t="s">
        <v>60</v>
      </c>
      <c r="D30" s="140"/>
      <c r="E30" s="135">
        <f t="shared" si="4"/>
        <v>0</v>
      </c>
      <c r="F30" s="167"/>
      <c r="G30" s="173">
        <f t="shared" si="5"/>
        <v>0</v>
      </c>
      <c r="H30" s="172"/>
      <c r="I30" s="135">
        <f t="shared" si="6"/>
        <v>0</v>
      </c>
      <c r="J30" s="167"/>
      <c r="K30" s="173">
        <f t="shared" si="7"/>
        <v>0</v>
      </c>
      <c r="L30" s="186"/>
      <c r="M30" s="163">
        <f t="shared" si="8"/>
        <v>0</v>
      </c>
      <c r="N30" s="159"/>
      <c r="O30" s="164">
        <f t="shared" si="9"/>
        <v>0</v>
      </c>
      <c r="P30" s="172"/>
      <c r="Q30" s="135">
        <f t="shared" si="10"/>
        <v>0</v>
      </c>
      <c r="R30" s="167"/>
      <c r="S30" s="173">
        <f t="shared" si="11"/>
        <v>0</v>
      </c>
      <c r="T30" s="329">
        <v>41</v>
      </c>
      <c r="U30" s="302">
        <f t="shared" si="0"/>
        <v>7797380</v>
      </c>
      <c r="V30" s="325">
        <v>27</v>
      </c>
      <c r="W30" s="302">
        <f t="shared" si="1"/>
        <v>2539674</v>
      </c>
      <c r="X30" s="86">
        <f t="shared" si="2"/>
        <v>68</v>
      </c>
      <c r="Y30" s="86">
        <f t="shared" si="3"/>
        <v>10337054</v>
      </c>
      <c r="Z30" s="32"/>
      <c r="AC30" s="282"/>
      <c r="AD30" s="275"/>
      <c r="AE30" s="275"/>
      <c r="AF30" s="281"/>
      <c r="AG30" s="281"/>
    </row>
    <row r="31" spans="1:33" s="31" customFormat="1" x14ac:dyDescent="0.2">
      <c r="A31" s="195">
        <v>5503</v>
      </c>
      <c r="B31" s="195" t="s">
        <v>462</v>
      </c>
      <c r="C31" s="198" t="s">
        <v>61</v>
      </c>
      <c r="D31" s="140"/>
      <c r="E31" s="135">
        <f t="shared" si="4"/>
        <v>0</v>
      </c>
      <c r="F31" s="167"/>
      <c r="G31" s="173">
        <f t="shared" si="5"/>
        <v>0</v>
      </c>
      <c r="H31" s="172"/>
      <c r="I31" s="135">
        <f t="shared" si="6"/>
        <v>0</v>
      </c>
      <c r="J31" s="167"/>
      <c r="K31" s="173">
        <f t="shared" si="7"/>
        <v>0</v>
      </c>
      <c r="L31" s="186"/>
      <c r="M31" s="163">
        <f t="shared" si="8"/>
        <v>0</v>
      </c>
      <c r="N31" s="159"/>
      <c r="O31" s="164">
        <f t="shared" si="9"/>
        <v>0</v>
      </c>
      <c r="P31" s="172"/>
      <c r="Q31" s="135">
        <f t="shared" si="10"/>
        <v>0</v>
      </c>
      <c r="R31" s="167"/>
      <c r="S31" s="173">
        <f t="shared" si="11"/>
        <v>0</v>
      </c>
      <c r="T31" s="168"/>
      <c r="U31" s="135">
        <f t="shared" si="0"/>
        <v>0</v>
      </c>
      <c r="V31" s="167"/>
      <c r="W31" s="135">
        <f t="shared" si="1"/>
        <v>0</v>
      </c>
      <c r="X31" s="86">
        <f t="shared" si="2"/>
        <v>0</v>
      </c>
      <c r="Y31" s="86">
        <f t="shared" si="3"/>
        <v>0</v>
      </c>
      <c r="Z31" s="32"/>
      <c r="AC31" s="282"/>
      <c r="AD31" s="275"/>
      <c r="AE31" s="275"/>
      <c r="AF31" s="281"/>
      <c r="AG31" s="281"/>
    </row>
    <row r="32" spans="1:33" s="31" customFormat="1" x14ac:dyDescent="0.2">
      <c r="A32" s="195">
        <v>5504</v>
      </c>
      <c r="B32" s="195" t="s">
        <v>461</v>
      </c>
      <c r="C32" s="198" t="s">
        <v>62</v>
      </c>
      <c r="D32" s="140"/>
      <c r="E32" s="135">
        <f t="shared" si="4"/>
        <v>0</v>
      </c>
      <c r="F32" s="167"/>
      <c r="G32" s="173">
        <f t="shared" si="5"/>
        <v>0</v>
      </c>
      <c r="H32" s="172"/>
      <c r="I32" s="135">
        <f t="shared" si="6"/>
        <v>0</v>
      </c>
      <c r="J32" s="167"/>
      <c r="K32" s="173">
        <f t="shared" si="7"/>
        <v>0</v>
      </c>
      <c r="L32" s="186"/>
      <c r="M32" s="163">
        <f t="shared" si="8"/>
        <v>0</v>
      </c>
      <c r="N32" s="159"/>
      <c r="O32" s="164">
        <f t="shared" si="9"/>
        <v>0</v>
      </c>
      <c r="P32" s="172"/>
      <c r="Q32" s="135">
        <f t="shared" si="10"/>
        <v>0</v>
      </c>
      <c r="R32" s="167"/>
      <c r="S32" s="173">
        <f t="shared" si="11"/>
        <v>0</v>
      </c>
      <c r="T32" s="329"/>
      <c r="U32" s="302">
        <f t="shared" si="0"/>
        <v>0</v>
      </c>
      <c r="V32" s="325"/>
      <c r="W32" s="302">
        <f t="shared" si="1"/>
        <v>0</v>
      </c>
      <c r="X32" s="86">
        <f t="shared" si="2"/>
        <v>0</v>
      </c>
      <c r="Y32" s="86">
        <f t="shared" si="3"/>
        <v>0</v>
      </c>
      <c r="Z32" s="32"/>
      <c r="AC32" s="282"/>
      <c r="AD32" s="275"/>
      <c r="AE32" s="275"/>
      <c r="AF32" s="281"/>
      <c r="AG32" s="281"/>
    </row>
    <row r="33" spans="1:33" s="31" customFormat="1" x14ac:dyDescent="0.2">
      <c r="A33" s="195">
        <v>5505</v>
      </c>
      <c r="B33" s="195" t="s">
        <v>465</v>
      </c>
      <c r="C33" s="198" t="s">
        <v>63</v>
      </c>
      <c r="D33" s="140"/>
      <c r="E33" s="135">
        <f t="shared" si="4"/>
        <v>0</v>
      </c>
      <c r="F33" s="167"/>
      <c r="G33" s="173">
        <f t="shared" si="5"/>
        <v>0</v>
      </c>
      <c r="H33" s="172"/>
      <c r="I33" s="135">
        <f t="shared" si="6"/>
        <v>0</v>
      </c>
      <c r="J33" s="167"/>
      <c r="K33" s="173">
        <f t="shared" si="7"/>
        <v>0</v>
      </c>
      <c r="L33" s="186"/>
      <c r="M33" s="163">
        <f t="shared" si="8"/>
        <v>0</v>
      </c>
      <c r="N33" s="159"/>
      <c r="O33" s="164">
        <f t="shared" si="9"/>
        <v>0</v>
      </c>
      <c r="P33" s="172"/>
      <c r="Q33" s="135">
        <f t="shared" si="10"/>
        <v>0</v>
      </c>
      <c r="R33" s="167"/>
      <c r="S33" s="173">
        <f t="shared" si="11"/>
        <v>0</v>
      </c>
      <c r="T33" s="168"/>
      <c r="U33" s="135">
        <f t="shared" si="0"/>
        <v>0</v>
      </c>
      <c r="V33" s="167"/>
      <c r="W33" s="135">
        <f t="shared" si="1"/>
        <v>0</v>
      </c>
      <c r="X33" s="86">
        <f t="shared" si="2"/>
        <v>0</v>
      </c>
      <c r="Y33" s="86">
        <f t="shared" si="3"/>
        <v>0</v>
      </c>
      <c r="Z33" s="32"/>
      <c r="AC33" s="282"/>
      <c r="AD33" s="275"/>
      <c r="AE33" s="275"/>
      <c r="AF33" s="281"/>
      <c r="AG33" s="281"/>
    </row>
    <row r="34" spans="1:33" s="31" customFormat="1" x14ac:dyDescent="0.2">
      <c r="A34" s="195">
        <v>5506</v>
      </c>
      <c r="B34" s="195" t="s">
        <v>479</v>
      </c>
      <c r="C34" s="198" t="s">
        <v>64</v>
      </c>
      <c r="D34" s="140"/>
      <c r="E34" s="135">
        <f t="shared" si="4"/>
        <v>0</v>
      </c>
      <c r="F34" s="167"/>
      <c r="G34" s="173">
        <f t="shared" si="5"/>
        <v>0</v>
      </c>
      <c r="H34" s="333"/>
      <c r="I34" s="163">
        <f t="shared" si="6"/>
        <v>0</v>
      </c>
      <c r="J34" s="159"/>
      <c r="K34" s="177">
        <f t="shared" si="7"/>
        <v>0</v>
      </c>
      <c r="L34" s="186"/>
      <c r="M34" s="163">
        <f t="shared" si="8"/>
        <v>0</v>
      </c>
      <c r="N34" s="159"/>
      <c r="O34" s="164">
        <f t="shared" si="9"/>
        <v>0</v>
      </c>
      <c r="P34" s="172"/>
      <c r="Q34" s="135">
        <f t="shared" si="10"/>
        <v>0</v>
      </c>
      <c r="R34" s="167"/>
      <c r="S34" s="173">
        <f t="shared" si="11"/>
        <v>0</v>
      </c>
      <c r="T34" s="168"/>
      <c r="U34" s="135">
        <f t="shared" si="0"/>
        <v>0</v>
      </c>
      <c r="V34" s="167"/>
      <c r="W34" s="135">
        <f t="shared" si="1"/>
        <v>0</v>
      </c>
      <c r="X34" s="86">
        <f t="shared" si="2"/>
        <v>0</v>
      </c>
      <c r="Y34" s="86">
        <f t="shared" si="3"/>
        <v>0</v>
      </c>
      <c r="Z34" s="32"/>
      <c r="AC34" s="282"/>
      <c r="AD34" s="275"/>
      <c r="AE34" s="275"/>
      <c r="AF34" s="281"/>
      <c r="AG34" s="281"/>
    </row>
    <row r="35" spans="1:33" s="31" customFormat="1" x14ac:dyDescent="0.2">
      <c r="A35" s="195">
        <v>5507</v>
      </c>
      <c r="B35" s="195" t="s">
        <v>469</v>
      </c>
      <c r="C35" s="198" t="s">
        <v>65</v>
      </c>
      <c r="D35" s="140"/>
      <c r="E35" s="135">
        <f t="shared" si="4"/>
        <v>0</v>
      </c>
      <c r="F35" s="167"/>
      <c r="G35" s="173">
        <f t="shared" si="5"/>
        <v>0</v>
      </c>
      <c r="H35" s="172"/>
      <c r="I35" s="135">
        <f t="shared" si="6"/>
        <v>0</v>
      </c>
      <c r="J35" s="167"/>
      <c r="K35" s="173">
        <f t="shared" si="7"/>
        <v>0</v>
      </c>
      <c r="L35" s="186"/>
      <c r="M35" s="163">
        <f t="shared" si="8"/>
        <v>0</v>
      </c>
      <c r="N35" s="159"/>
      <c r="O35" s="164">
        <f t="shared" si="9"/>
        <v>0</v>
      </c>
      <c r="P35" s="172"/>
      <c r="Q35" s="135">
        <f t="shared" si="10"/>
        <v>0</v>
      </c>
      <c r="R35" s="167"/>
      <c r="S35" s="173">
        <f t="shared" si="11"/>
        <v>0</v>
      </c>
      <c r="T35" s="168"/>
      <c r="U35" s="135">
        <f t="shared" si="0"/>
        <v>0</v>
      </c>
      <c r="V35" s="167"/>
      <c r="W35" s="135">
        <f t="shared" si="1"/>
        <v>0</v>
      </c>
      <c r="X35" s="86">
        <f t="shared" si="2"/>
        <v>0</v>
      </c>
      <c r="Y35" s="86">
        <f t="shared" si="3"/>
        <v>0</v>
      </c>
      <c r="Z35" s="32"/>
      <c r="AC35" s="282"/>
      <c r="AD35" s="275"/>
      <c r="AE35" s="275"/>
      <c r="AF35" s="281"/>
      <c r="AG35" s="281"/>
    </row>
    <row r="36" spans="1:33" s="31" customFormat="1" x14ac:dyDescent="0.2">
      <c r="A36" s="195">
        <v>5601</v>
      </c>
      <c r="B36" s="195" t="s">
        <v>472</v>
      </c>
      <c r="C36" s="198" t="s">
        <v>66</v>
      </c>
      <c r="D36" s="140"/>
      <c r="E36" s="135">
        <f t="shared" si="4"/>
        <v>0</v>
      </c>
      <c r="F36" s="167"/>
      <c r="G36" s="173">
        <f t="shared" si="5"/>
        <v>0</v>
      </c>
      <c r="H36" s="172"/>
      <c r="I36" s="135">
        <f t="shared" si="6"/>
        <v>0</v>
      </c>
      <c r="J36" s="167"/>
      <c r="K36" s="173">
        <f t="shared" si="7"/>
        <v>0</v>
      </c>
      <c r="L36" s="316"/>
      <c r="M36" s="362">
        <f t="shared" si="8"/>
        <v>0</v>
      </c>
      <c r="N36" s="317"/>
      <c r="O36" s="363">
        <f t="shared" si="9"/>
        <v>0</v>
      </c>
      <c r="P36" s="172"/>
      <c r="Q36" s="135">
        <f t="shared" si="10"/>
        <v>0</v>
      </c>
      <c r="R36" s="167"/>
      <c r="S36" s="173">
        <f t="shared" si="11"/>
        <v>0</v>
      </c>
      <c r="T36" s="168"/>
      <c r="U36" s="135">
        <f t="shared" si="0"/>
        <v>0</v>
      </c>
      <c r="V36" s="167"/>
      <c r="W36" s="135">
        <f t="shared" si="1"/>
        <v>0</v>
      </c>
      <c r="X36" s="86">
        <f t="shared" si="2"/>
        <v>0</v>
      </c>
      <c r="Y36" s="86">
        <f t="shared" si="3"/>
        <v>0</v>
      </c>
      <c r="Z36" s="32"/>
      <c r="AC36" s="282"/>
      <c r="AD36" s="275"/>
      <c r="AE36" s="275"/>
      <c r="AF36" s="281"/>
      <c r="AG36" s="281"/>
    </row>
    <row r="37" spans="1:33" s="31" customFormat="1" x14ac:dyDescent="0.2">
      <c r="A37" s="195">
        <v>5602</v>
      </c>
      <c r="B37" s="195" t="s">
        <v>476</v>
      </c>
      <c r="C37" s="198" t="s">
        <v>67</v>
      </c>
      <c r="D37" s="140"/>
      <c r="E37" s="135">
        <f t="shared" si="4"/>
        <v>0</v>
      </c>
      <c r="F37" s="167"/>
      <c r="G37" s="173">
        <f t="shared" si="5"/>
        <v>0</v>
      </c>
      <c r="H37" s="360"/>
      <c r="I37" s="86">
        <f t="shared" si="6"/>
        <v>0</v>
      </c>
      <c r="J37" s="361"/>
      <c r="K37" s="115">
        <f t="shared" si="7"/>
        <v>0</v>
      </c>
      <c r="L37" s="364"/>
      <c r="M37" s="302">
        <f t="shared" si="8"/>
        <v>0</v>
      </c>
      <c r="N37" s="359"/>
      <c r="O37" s="318">
        <f t="shared" si="9"/>
        <v>0</v>
      </c>
      <c r="P37" s="324"/>
      <c r="Q37" s="302">
        <f t="shared" si="10"/>
        <v>0</v>
      </c>
      <c r="R37" s="325"/>
      <c r="S37" s="173">
        <f t="shared" si="11"/>
        <v>0</v>
      </c>
      <c r="T37" s="168"/>
      <c r="U37" s="135">
        <f t="shared" si="0"/>
        <v>0</v>
      </c>
      <c r="V37" s="167"/>
      <c r="W37" s="135">
        <f t="shared" si="1"/>
        <v>0</v>
      </c>
      <c r="X37" s="86">
        <f t="shared" si="2"/>
        <v>0</v>
      </c>
      <c r="Y37" s="86">
        <f t="shared" si="3"/>
        <v>0</v>
      </c>
      <c r="Z37" s="32"/>
      <c r="AC37" s="282"/>
      <c r="AD37" s="275"/>
      <c r="AE37" s="275"/>
      <c r="AF37" s="281"/>
      <c r="AG37" s="281"/>
    </row>
    <row r="38" spans="1:33" s="31" customFormat="1" x14ac:dyDescent="0.2">
      <c r="A38" s="195">
        <v>5603</v>
      </c>
      <c r="B38" s="195" t="s">
        <v>474</v>
      </c>
      <c r="C38" s="198" t="s">
        <v>68</v>
      </c>
      <c r="D38" s="140"/>
      <c r="E38" s="135">
        <f t="shared" si="4"/>
        <v>0</v>
      </c>
      <c r="F38" s="167"/>
      <c r="G38" s="173">
        <f t="shared" si="5"/>
        <v>0</v>
      </c>
      <c r="H38" s="172"/>
      <c r="I38" s="135">
        <f t="shared" si="6"/>
        <v>0</v>
      </c>
      <c r="J38" s="167"/>
      <c r="K38" s="173">
        <f t="shared" si="7"/>
        <v>0</v>
      </c>
      <c r="L38" s="186"/>
      <c r="M38" s="163">
        <f t="shared" si="8"/>
        <v>0</v>
      </c>
      <c r="N38" s="159"/>
      <c r="O38" s="164">
        <f t="shared" si="9"/>
        <v>0</v>
      </c>
      <c r="P38" s="172"/>
      <c r="Q38" s="135">
        <f t="shared" si="10"/>
        <v>0</v>
      </c>
      <c r="R38" s="167"/>
      <c r="S38" s="173">
        <f t="shared" si="11"/>
        <v>0</v>
      </c>
      <c r="T38" s="168"/>
      <c r="U38" s="135">
        <f t="shared" si="0"/>
        <v>0</v>
      </c>
      <c r="V38" s="167"/>
      <c r="W38" s="135">
        <f t="shared" si="1"/>
        <v>0</v>
      </c>
      <c r="X38" s="86">
        <f t="shared" si="2"/>
        <v>0</v>
      </c>
      <c r="Y38" s="86">
        <f t="shared" si="3"/>
        <v>0</v>
      </c>
      <c r="Z38" s="32"/>
      <c r="AC38" s="282"/>
      <c r="AD38" s="275"/>
      <c r="AE38" s="275"/>
      <c r="AF38" s="281"/>
      <c r="AG38" s="281"/>
    </row>
    <row r="39" spans="1:33" s="31" customFormat="1" x14ac:dyDescent="0.2">
      <c r="A39" s="195">
        <v>5604</v>
      </c>
      <c r="B39" s="195" t="s">
        <v>473</v>
      </c>
      <c r="C39" s="198" t="s">
        <v>69</v>
      </c>
      <c r="D39" s="357">
        <v>128</v>
      </c>
      <c r="E39" s="135">
        <f t="shared" si="4"/>
        <v>24343040</v>
      </c>
      <c r="F39" s="325">
        <v>162</v>
      </c>
      <c r="G39" s="173">
        <f t="shared" si="5"/>
        <v>15238044</v>
      </c>
      <c r="H39" s="324">
        <v>52</v>
      </c>
      <c r="I39" s="302">
        <f t="shared" si="6"/>
        <v>9889360</v>
      </c>
      <c r="J39" s="325">
        <v>41</v>
      </c>
      <c r="K39" s="304">
        <f t="shared" si="7"/>
        <v>3856542</v>
      </c>
      <c r="L39" s="186"/>
      <c r="M39" s="163">
        <f t="shared" si="8"/>
        <v>0</v>
      </c>
      <c r="N39" s="159"/>
      <c r="O39" s="164">
        <f t="shared" si="9"/>
        <v>0</v>
      </c>
      <c r="P39" s="324"/>
      <c r="Q39" s="302">
        <f t="shared" si="10"/>
        <v>0</v>
      </c>
      <c r="R39" s="325"/>
      <c r="S39" s="173">
        <f t="shared" si="11"/>
        <v>0</v>
      </c>
      <c r="T39" s="329">
        <v>45</v>
      </c>
      <c r="U39" s="302">
        <f t="shared" si="0"/>
        <v>8558100</v>
      </c>
      <c r="V39" s="325">
        <v>13</v>
      </c>
      <c r="W39" s="302">
        <f t="shared" si="1"/>
        <v>1222806</v>
      </c>
      <c r="X39" s="86">
        <f t="shared" si="2"/>
        <v>441</v>
      </c>
      <c r="Y39" s="86">
        <f t="shared" si="3"/>
        <v>63107892</v>
      </c>
      <c r="Z39" s="32"/>
      <c r="AC39" s="282"/>
      <c r="AD39" s="275"/>
      <c r="AE39" s="275"/>
      <c r="AF39" s="281"/>
      <c r="AG39" s="281"/>
    </row>
    <row r="40" spans="1:33" s="31" customFormat="1" x14ac:dyDescent="0.2">
      <c r="A40" s="195">
        <v>5605</v>
      </c>
      <c r="B40" s="195" t="s">
        <v>477</v>
      </c>
      <c r="C40" s="198" t="s">
        <v>70</v>
      </c>
      <c r="D40" s="140"/>
      <c r="E40" s="135">
        <f t="shared" si="4"/>
        <v>0</v>
      </c>
      <c r="F40" s="167"/>
      <c r="G40" s="173">
        <f t="shared" si="5"/>
        <v>0</v>
      </c>
      <c r="H40" s="172"/>
      <c r="I40" s="135">
        <f t="shared" si="6"/>
        <v>0</v>
      </c>
      <c r="J40" s="167"/>
      <c r="K40" s="173">
        <f t="shared" si="7"/>
        <v>0</v>
      </c>
      <c r="L40" s="186"/>
      <c r="M40" s="163">
        <f t="shared" si="8"/>
        <v>0</v>
      </c>
      <c r="N40" s="159"/>
      <c r="O40" s="164">
        <f t="shared" si="9"/>
        <v>0</v>
      </c>
      <c r="P40" s="172"/>
      <c r="Q40" s="135">
        <f t="shared" si="10"/>
        <v>0</v>
      </c>
      <c r="R40" s="167"/>
      <c r="S40" s="173">
        <f t="shared" si="11"/>
        <v>0</v>
      </c>
      <c r="T40" s="168"/>
      <c r="U40" s="135">
        <f t="shared" si="0"/>
        <v>0</v>
      </c>
      <c r="V40" s="167"/>
      <c r="W40" s="135">
        <f t="shared" si="1"/>
        <v>0</v>
      </c>
      <c r="X40" s="86">
        <f t="shared" si="2"/>
        <v>0</v>
      </c>
      <c r="Y40" s="86">
        <f t="shared" si="3"/>
        <v>0</v>
      </c>
      <c r="Z40" s="32"/>
      <c r="AC40" s="282"/>
      <c r="AD40" s="275"/>
      <c r="AE40" s="275"/>
      <c r="AF40" s="281"/>
      <c r="AG40" s="281"/>
    </row>
    <row r="41" spans="1:33" s="31" customFormat="1" x14ac:dyDescent="0.2">
      <c r="A41" s="195">
        <v>5606</v>
      </c>
      <c r="B41" s="195" t="s">
        <v>475</v>
      </c>
      <c r="C41" s="198" t="s">
        <v>71</v>
      </c>
      <c r="D41" s="140"/>
      <c r="E41" s="135">
        <f t="shared" si="4"/>
        <v>0</v>
      </c>
      <c r="F41" s="167"/>
      <c r="G41" s="173">
        <f t="shared" si="5"/>
        <v>0</v>
      </c>
      <c r="H41" s="333"/>
      <c r="I41" s="163">
        <f t="shared" si="6"/>
        <v>0</v>
      </c>
      <c r="J41" s="159"/>
      <c r="K41" s="177">
        <f t="shared" si="7"/>
        <v>0</v>
      </c>
      <c r="L41" s="316"/>
      <c r="M41" s="362">
        <f t="shared" si="8"/>
        <v>0</v>
      </c>
      <c r="N41" s="317"/>
      <c r="O41" s="363">
        <f t="shared" si="9"/>
        <v>0</v>
      </c>
      <c r="P41" s="172"/>
      <c r="Q41" s="135">
        <f t="shared" si="10"/>
        <v>0</v>
      </c>
      <c r="R41" s="167"/>
      <c r="S41" s="173">
        <f t="shared" si="11"/>
        <v>0</v>
      </c>
      <c r="T41" s="168"/>
      <c r="U41" s="135">
        <f t="shared" si="0"/>
        <v>0</v>
      </c>
      <c r="V41" s="167"/>
      <c r="W41" s="135">
        <f t="shared" si="1"/>
        <v>0</v>
      </c>
      <c r="X41" s="86">
        <f t="shared" si="2"/>
        <v>0</v>
      </c>
      <c r="Y41" s="86">
        <f t="shared" si="3"/>
        <v>0</v>
      </c>
      <c r="Z41" s="32"/>
      <c r="AC41" s="282"/>
      <c r="AD41" s="275"/>
      <c r="AE41" s="275"/>
      <c r="AF41" s="281"/>
      <c r="AG41" s="281"/>
    </row>
    <row r="42" spans="1:33" s="31" customFormat="1" x14ac:dyDescent="0.2">
      <c r="A42" s="195">
        <v>5701</v>
      </c>
      <c r="B42" s="195" t="s">
        <v>450</v>
      </c>
      <c r="C42" s="198" t="s">
        <v>72</v>
      </c>
      <c r="D42" s="140">
        <v>12</v>
      </c>
      <c r="E42" s="135">
        <f t="shared" si="4"/>
        <v>2282160</v>
      </c>
      <c r="F42" s="167"/>
      <c r="G42" s="173">
        <f t="shared" si="5"/>
        <v>0</v>
      </c>
      <c r="H42" s="172"/>
      <c r="I42" s="135">
        <f t="shared" si="6"/>
        <v>0</v>
      </c>
      <c r="J42" s="167"/>
      <c r="K42" s="173">
        <f t="shared" si="7"/>
        <v>0</v>
      </c>
      <c r="L42" s="186"/>
      <c r="M42" s="163">
        <f t="shared" si="8"/>
        <v>0</v>
      </c>
      <c r="N42" s="159"/>
      <c r="O42" s="164">
        <f t="shared" si="9"/>
        <v>0</v>
      </c>
      <c r="P42" s="172"/>
      <c r="Q42" s="135">
        <f t="shared" si="10"/>
        <v>0</v>
      </c>
      <c r="R42" s="167"/>
      <c r="S42" s="173">
        <f t="shared" si="11"/>
        <v>0</v>
      </c>
      <c r="T42" s="168"/>
      <c r="U42" s="135">
        <f t="shared" si="0"/>
        <v>0</v>
      </c>
      <c r="V42" s="167"/>
      <c r="W42" s="135">
        <f t="shared" si="1"/>
        <v>0</v>
      </c>
      <c r="X42" s="86">
        <f t="shared" si="2"/>
        <v>12</v>
      </c>
      <c r="Y42" s="86">
        <f t="shared" si="3"/>
        <v>2282160</v>
      </c>
      <c r="Z42" s="32"/>
      <c r="AC42" s="282"/>
      <c r="AD42" s="275"/>
      <c r="AE42" s="275"/>
      <c r="AF42" s="281"/>
      <c r="AG42" s="281"/>
    </row>
    <row r="43" spans="1:33" s="31" customFormat="1" x14ac:dyDescent="0.2">
      <c r="A43" s="195">
        <v>5702</v>
      </c>
      <c r="B43" s="195" t="s">
        <v>451</v>
      </c>
      <c r="C43" s="198" t="s">
        <v>73</v>
      </c>
      <c r="D43" s="140"/>
      <c r="E43" s="135">
        <f t="shared" si="4"/>
        <v>0</v>
      </c>
      <c r="F43" s="167"/>
      <c r="G43" s="173">
        <f t="shared" si="5"/>
        <v>0</v>
      </c>
      <c r="H43" s="172"/>
      <c r="I43" s="135">
        <f t="shared" si="6"/>
        <v>0</v>
      </c>
      <c r="J43" s="167"/>
      <c r="K43" s="173">
        <f t="shared" si="7"/>
        <v>0</v>
      </c>
      <c r="L43" s="186"/>
      <c r="M43" s="163">
        <f t="shared" si="8"/>
        <v>0</v>
      </c>
      <c r="N43" s="159"/>
      <c r="O43" s="164">
        <f t="shared" si="9"/>
        <v>0</v>
      </c>
      <c r="P43" s="172"/>
      <c r="Q43" s="135">
        <f t="shared" si="10"/>
        <v>0</v>
      </c>
      <c r="R43" s="167"/>
      <c r="S43" s="173">
        <f t="shared" si="11"/>
        <v>0</v>
      </c>
      <c r="T43" s="168"/>
      <c r="U43" s="135">
        <f t="shared" si="0"/>
        <v>0</v>
      </c>
      <c r="V43" s="167"/>
      <c r="W43" s="135">
        <f t="shared" si="1"/>
        <v>0</v>
      </c>
      <c r="X43" s="86">
        <f t="shared" si="2"/>
        <v>0</v>
      </c>
      <c r="Y43" s="86">
        <f t="shared" si="3"/>
        <v>0</v>
      </c>
      <c r="Z43" s="32"/>
      <c r="AC43" s="282"/>
      <c r="AD43" s="275"/>
      <c r="AE43" s="275"/>
      <c r="AF43" s="281"/>
      <c r="AG43" s="281"/>
    </row>
    <row r="44" spans="1:33" s="31" customFormat="1" x14ac:dyDescent="0.2">
      <c r="A44" s="195">
        <v>5703</v>
      </c>
      <c r="B44" s="195" t="s">
        <v>453</v>
      </c>
      <c r="C44" s="198" t="s">
        <v>74</v>
      </c>
      <c r="D44" s="140"/>
      <c r="E44" s="135">
        <f t="shared" si="4"/>
        <v>0</v>
      </c>
      <c r="F44" s="167"/>
      <c r="G44" s="173">
        <f t="shared" si="5"/>
        <v>0</v>
      </c>
      <c r="H44" s="172"/>
      <c r="I44" s="135">
        <f t="shared" si="6"/>
        <v>0</v>
      </c>
      <c r="J44" s="167"/>
      <c r="K44" s="173">
        <f t="shared" si="7"/>
        <v>0</v>
      </c>
      <c r="L44" s="186"/>
      <c r="M44" s="163">
        <f t="shared" si="8"/>
        <v>0</v>
      </c>
      <c r="N44" s="159"/>
      <c r="O44" s="164">
        <f t="shared" si="9"/>
        <v>0</v>
      </c>
      <c r="P44" s="172"/>
      <c r="Q44" s="135">
        <f t="shared" si="10"/>
        <v>0</v>
      </c>
      <c r="R44" s="167"/>
      <c r="S44" s="173">
        <f t="shared" si="11"/>
        <v>0</v>
      </c>
      <c r="T44" s="168"/>
      <c r="U44" s="135">
        <f t="shared" si="0"/>
        <v>0</v>
      </c>
      <c r="V44" s="167"/>
      <c r="W44" s="135">
        <f t="shared" si="1"/>
        <v>0</v>
      </c>
      <c r="X44" s="86">
        <f t="shared" si="2"/>
        <v>0</v>
      </c>
      <c r="Y44" s="86">
        <f t="shared" si="3"/>
        <v>0</v>
      </c>
      <c r="Z44" s="32"/>
      <c r="AC44" s="282"/>
      <c r="AD44" s="275"/>
      <c r="AE44" s="275"/>
      <c r="AF44" s="281"/>
      <c r="AG44" s="281"/>
    </row>
    <row r="45" spans="1:33" s="31" customFormat="1" ht="13.5" thickBot="1" x14ac:dyDescent="0.25">
      <c r="A45" s="196">
        <v>5704</v>
      </c>
      <c r="B45" s="196" t="s">
        <v>452</v>
      </c>
      <c r="C45" s="199" t="s">
        <v>75</v>
      </c>
      <c r="D45" s="141"/>
      <c r="E45" s="142">
        <f t="shared" si="4"/>
        <v>0</v>
      </c>
      <c r="F45" s="183"/>
      <c r="G45" s="193">
        <f t="shared" si="5"/>
        <v>0</v>
      </c>
      <c r="H45" s="182"/>
      <c r="I45" s="142">
        <f t="shared" si="6"/>
        <v>0</v>
      </c>
      <c r="J45" s="183"/>
      <c r="K45" s="193">
        <f t="shared" si="7"/>
        <v>0</v>
      </c>
      <c r="L45" s="186"/>
      <c r="M45" s="163">
        <f t="shared" si="8"/>
        <v>0</v>
      </c>
      <c r="N45" s="159"/>
      <c r="O45" s="164">
        <f t="shared" si="9"/>
        <v>0</v>
      </c>
      <c r="P45" s="350"/>
      <c r="Q45" s="306">
        <f t="shared" si="10"/>
        <v>0</v>
      </c>
      <c r="R45" s="351"/>
      <c r="S45" s="193">
        <f t="shared" si="11"/>
        <v>0</v>
      </c>
      <c r="T45" s="329"/>
      <c r="U45" s="302">
        <f t="shared" si="0"/>
        <v>0</v>
      </c>
      <c r="V45" s="325"/>
      <c r="W45" s="302">
        <f t="shared" si="1"/>
        <v>0</v>
      </c>
      <c r="X45" s="86">
        <f t="shared" si="2"/>
        <v>0</v>
      </c>
      <c r="Y45" s="86">
        <f t="shared" si="3"/>
        <v>0</v>
      </c>
      <c r="Z45" s="32"/>
      <c r="AC45" s="282"/>
      <c r="AD45" s="275"/>
      <c r="AE45" s="275"/>
      <c r="AF45" s="281"/>
      <c r="AG45" s="281"/>
    </row>
    <row r="46" spans="1:33" s="31" customFormat="1" ht="13.5" thickBot="1" x14ac:dyDescent="0.25">
      <c r="A46" s="463" t="s">
        <v>18</v>
      </c>
      <c r="B46" s="464"/>
      <c r="C46" s="465"/>
      <c r="D46" s="96">
        <f>SUM(D8:D45)</f>
        <v>140</v>
      </c>
      <c r="E46" s="97">
        <f t="shared" ref="E46:Y46" si="12">SUM(E8:E45)</f>
        <v>26625200</v>
      </c>
      <c r="F46" s="97">
        <f t="shared" si="12"/>
        <v>162</v>
      </c>
      <c r="G46" s="97">
        <f t="shared" si="12"/>
        <v>15238044</v>
      </c>
      <c r="H46" s="97">
        <f t="shared" si="12"/>
        <v>97</v>
      </c>
      <c r="I46" s="97">
        <f t="shared" si="12"/>
        <v>18447460</v>
      </c>
      <c r="J46" s="97">
        <f t="shared" si="12"/>
        <v>98</v>
      </c>
      <c r="K46" s="97">
        <f t="shared" si="12"/>
        <v>9218076</v>
      </c>
      <c r="L46" s="97">
        <f>SUM(L8:L45)</f>
        <v>0</v>
      </c>
      <c r="M46" s="97">
        <f>SUM(M8:M45)</f>
        <v>0</v>
      </c>
      <c r="N46" s="97">
        <f>SUM(N8:N45)</f>
        <v>0</v>
      </c>
      <c r="O46" s="97">
        <f>SUM(O8:O45)</f>
        <v>0</v>
      </c>
      <c r="P46" s="97">
        <f t="shared" si="12"/>
        <v>115</v>
      </c>
      <c r="Q46" s="97">
        <f t="shared" si="12"/>
        <v>21870700</v>
      </c>
      <c r="R46" s="97">
        <f t="shared" si="12"/>
        <v>36</v>
      </c>
      <c r="S46" s="97">
        <f t="shared" si="12"/>
        <v>3386232</v>
      </c>
      <c r="T46" s="97">
        <f t="shared" si="12"/>
        <v>309</v>
      </c>
      <c r="U46" s="97">
        <f t="shared" si="12"/>
        <v>58765620</v>
      </c>
      <c r="V46" s="97">
        <f t="shared" si="12"/>
        <v>111</v>
      </c>
      <c r="W46" s="97">
        <f t="shared" si="12"/>
        <v>10440882</v>
      </c>
      <c r="X46" s="97">
        <f t="shared" si="12"/>
        <v>1068</v>
      </c>
      <c r="Y46" s="99">
        <f t="shared" si="12"/>
        <v>163992214</v>
      </c>
      <c r="Z46" s="32"/>
      <c r="AA46" s="32"/>
    </row>
    <row r="49" spans="4:7" x14ac:dyDescent="0.2">
      <c r="F49" s="21" t="s">
        <v>369</v>
      </c>
      <c r="G49" s="22">
        <v>190180</v>
      </c>
    </row>
    <row r="50" spans="4:7" x14ac:dyDescent="0.2">
      <c r="F50" s="21" t="s">
        <v>370</v>
      </c>
      <c r="G50" s="22">
        <v>94062</v>
      </c>
    </row>
    <row r="52" spans="4:7" x14ac:dyDescent="0.2">
      <c r="D52" s="426"/>
      <c r="E52" s="427"/>
      <c r="F52" s="427"/>
      <c r="G52" s="427"/>
    </row>
  </sheetData>
  <autoFilter ref="A7:AG46"/>
  <mergeCells count="13">
    <mergeCell ref="A46:C46"/>
    <mergeCell ref="P6:S6"/>
    <mergeCell ref="X6:Y6"/>
    <mergeCell ref="A1:Y1"/>
    <mergeCell ref="A2:Y2"/>
    <mergeCell ref="A4:Y4"/>
    <mergeCell ref="A6:A7"/>
    <mergeCell ref="C6:C7"/>
    <mergeCell ref="D6:G6"/>
    <mergeCell ref="H6:K6"/>
    <mergeCell ref="L6:O6"/>
    <mergeCell ref="B6:B7"/>
    <mergeCell ref="T6:W6"/>
  </mergeCells>
  <phoneticPr fontId="2" type="noConversion"/>
  <printOptions horizontalCentered="1"/>
  <pageMargins left="1.1811023622047245" right="0.59055118110236227" top="0.98425196850393704" bottom="0.98425196850393704" header="0" footer="0"/>
  <pageSetup paperSize="14" scale="40" orientation="landscape" r:id="rId1"/>
  <headerFooter alignWithMargins="0">
    <oddHeader>&amp;L&amp;"Arial,Negrita"&amp;8Unidad de Información Municipal
capturarrhh.sinim.gov.cl
www.sinim.gov.cl
Depto. Finanzas Municipales
SUBDERE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6"/>
  <sheetViews>
    <sheetView topLeftCell="N16" zoomScaleNormal="100" workbookViewId="0">
      <selection activeCell="C36" sqref="C36"/>
    </sheetView>
  </sheetViews>
  <sheetFormatPr baseColWidth="10" defaultRowHeight="12.75" x14ac:dyDescent="0.2"/>
  <cols>
    <col min="1" max="1" width="9" style="23" customWidth="1"/>
    <col min="2" max="2" width="16.140625" style="23" customWidth="1"/>
    <col min="3" max="3" width="16.7109375" style="23" customWidth="1"/>
    <col min="4" max="4" width="12" customWidth="1"/>
    <col min="5" max="5" width="17" customWidth="1"/>
    <col min="6" max="6" width="12" customWidth="1"/>
    <col min="7" max="7" width="15" customWidth="1"/>
    <col min="8" max="8" width="12" customWidth="1"/>
    <col min="9" max="9" width="15" customWidth="1"/>
    <col min="10" max="10" width="12" customWidth="1"/>
    <col min="11" max="11" width="15" customWidth="1"/>
    <col min="12" max="12" width="12.140625" customWidth="1"/>
    <col min="13" max="13" width="13.42578125" customWidth="1"/>
    <col min="14" max="14" width="12.140625" customWidth="1"/>
    <col min="15" max="15" width="13.42578125" customWidth="1"/>
    <col min="16" max="16" width="12" customWidth="1"/>
    <col min="17" max="17" width="15" customWidth="1"/>
    <col min="18" max="18" width="12" customWidth="1"/>
    <col min="19" max="19" width="13.7109375" customWidth="1"/>
    <col min="20" max="20" width="11.7109375" customWidth="1"/>
    <col min="21" max="21" width="14.85546875" customWidth="1"/>
    <col min="22" max="22" width="11.7109375" customWidth="1"/>
    <col min="23" max="23" width="14.42578125" customWidth="1"/>
    <col min="24" max="24" width="12" customWidth="1"/>
    <col min="25" max="25" width="16.7109375" customWidth="1"/>
    <col min="26" max="26" width="11.42578125" customWidth="1"/>
  </cols>
  <sheetData>
    <row r="1" spans="1:32" ht="18" x14ac:dyDescent="0.25">
      <c r="A1" s="437" t="str">
        <f>NACIONAL!A1</f>
        <v>REZAGADO BONO ESPECIAL 2019</v>
      </c>
      <c r="B1" s="437"/>
      <c r="C1" s="437"/>
      <c r="D1" s="437"/>
      <c r="E1" s="437"/>
      <c r="F1" s="437"/>
      <c r="G1" s="437"/>
      <c r="H1" s="437"/>
      <c r="I1" s="437"/>
      <c r="J1" s="437"/>
      <c r="K1" s="437"/>
      <c r="L1" s="437"/>
      <c r="M1" s="437"/>
      <c r="N1" s="437"/>
      <c r="O1" s="437"/>
      <c r="P1" s="437"/>
      <c r="Q1" s="437"/>
      <c r="R1" s="437"/>
      <c r="S1" s="437"/>
      <c r="T1" s="437"/>
      <c r="U1" s="437"/>
      <c r="V1" s="437"/>
      <c r="W1" s="437"/>
      <c r="X1" s="437"/>
      <c r="Y1" s="437"/>
    </row>
    <row r="2" spans="1:32" ht="18" x14ac:dyDescent="0.25">
      <c r="A2" s="437" t="str">
        <f>NACIONAL!A2</f>
        <v>Ley Nº 21.196 Artículo 76º</v>
      </c>
      <c r="B2" s="437"/>
      <c r="C2" s="437"/>
      <c r="D2" s="437"/>
      <c r="E2" s="437"/>
      <c r="F2" s="437"/>
      <c r="G2" s="437"/>
      <c r="H2" s="437"/>
      <c r="I2" s="437"/>
      <c r="J2" s="437"/>
      <c r="K2" s="437"/>
      <c r="L2" s="437"/>
      <c r="M2" s="437"/>
      <c r="N2" s="437"/>
      <c r="O2" s="437"/>
      <c r="P2" s="437"/>
      <c r="Q2" s="437"/>
      <c r="R2" s="437"/>
      <c r="S2" s="437"/>
      <c r="T2" s="437"/>
      <c r="U2" s="437"/>
      <c r="V2" s="437"/>
      <c r="W2" s="437"/>
      <c r="X2" s="437"/>
      <c r="Y2" s="437"/>
    </row>
    <row r="4" spans="1:32" ht="18" x14ac:dyDescent="0.25">
      <c r="A4" s="437" t="s">
        <v>391</v>
      </c>
      <c r="B4" s="437"/>
      <c r="C4" s="437"/>
      <c r="D4" s="437"/>
      <c r="E4" s="437"/>
      <c r="F4" s="437"/>
      <c r="G4" s="437"/>
      <c r="H4" s="437"/>
      <c r="I4" s="437"/>
      <c r="J4" s="437"/>
      <c r="K4" s="437"/>
      <c r="L4" s="437"/>
      <c r="M4" s="437"/>
      <c r="N4" s="437"/>
      <c r="O4" s="437"/>
      <c r="P4" s="437"/>
      <c r="Q4" s="437"/>
      <c r="R4" s="437"/>
      <c r="S4" s="437"/>
      <c r="T4" s="437"/>
      <c r="U4" s="437"/>
      <c r="V4" s="437"/>
      <c r="W4" s="437"/>
      <c r="X4" s="437"/>
      <c r="Y4" s="437"/>
    </row>
    <row r="5" spans="1:32" ht="13.5" thickBot="1" x14ac:dyDescent="0.25"/>
    <row r="6" spans="1:32" ht="13.5" customHeight="1" thickBot="1" x14ac:dyDescent="0.25">
      <c r="A6" s="446" t="s">
        <v>0</v>
      </c>
      <c r="B6" s="460" t="s">
        <v>405</v>
      </c>
      <c r="C6" s="448" t="s">
        <v>1</v>
      </c>
      <c r="D6" s="431" t="s">
        <v>2</v>
      </c>
      <c r="E6" s="432"/>
      <c r="F6" s="432"/>
      <c r="G6" s="433"/>
      <c r="H6" s="434" t="s">
        <v>3</v>
      </c>
      <c r="I6" s="435"/>
      <c r="J6" s="435"/>
      <c r="K6" s="436"/>
      <c r="L6" s="438" t="s">
        <v>4</v>
      </c>
      <c r="M6" s="439"/>
      <c r="N6" s="439"/>
      <c r="O6" s="440"/>
      <c r="P6" s="441" t="s">
        <v>5</v>
      </c>
      <c r="Q6" s="442"/>
      <c r="R6" s="442"/>
      <c r="S6" s="443"/>
      <c r="T6" s="450" t="s">
        <v>731</v>
      </c>
      <c r="U6" s="451"/>
      <c r="V6" s="451"/>
      <c r="W6" s="452"/>
      <c r="X6" s="444" t="s">
        <v>355</v>
      </c>
      <c r="Y6" s="445"/>
    </row>
    <row r="7" spans="1:32" s="31" customFormat="1" ht="111" customHeight="1" thickBot="1" x14ac:dyDescent="0.25">
      <c r="A7" s="447"/>
      <c r="B7" s="461"/>
      <c r="C7" s="449"/>
      <c r="D7" s="90" t="str">
        <f>NACIONAL!C7</f>
        <v>Pers. Remun Liq. &lt;= a $ 702.227 Noviembre</v>
      </c>
      <c r="E7" s="91" t="str">
        <f>NACIONAL!D7</f>
        <v>Monto Bono Esp. $ 190.180</v>
      </c>
      <c r="F7" s="91" t="str">
        <f>NACIONAL!E7</f>
        <v>Pers. Remun Liq. &gt; a $ 702.227 y Rem Bruta &lt;= $ 2.557.475</v>
      </c>
      <c r="G7" s="92" t="str">
        <f>NACIONAL!F7</f>
        <v>Monto Bono Esp. $ 94.062</v>
      </c>
      <c r="H7" s="90" t="str">
        <f>NACIONAL!G7</f>
        <v>Pers. Remun Liq. &lt;= a $ 702.227 Noviembre</v>
      </c>
      <c r="I7" s="91" t="str">
        <f>NACIONAL!H7</f>
        <v>Monto Bono Esp. $ 190.180</v>
      </c>
      <c r="J7" s="91" t="str">
        <f>NACIONAL!I7</f>
        <v>Pers. Remun Liq. &gt; a $ 702.227 y Rem Bruta &lt;= $ 2.557.475</v>
      </c>
      <c r="K7" s="92" t="str">
        <f>NACIONAL!J7</f>
        <v>Monto Bono Esp. $ 94.062</v>
      </c>
      <c r="L7" s="90" t="str">
        <f>NACIONAL!K7</f>
        <v>Pers. Remun Liq. &lt;= a $ 702.227 Noviembre</v>
      </c>
      <c r="M7" s="91" t="str">
        <f>NACIONAL!L7</f>
        <v>Monto Bono Esp. $ 190.180</v>
      </c>
      <c r="N7" s="91" t="str">
        <f>NACIONAL!M7</f>
        <v>Pers. Remun Liq. &gt; a $ 702.227 y Rem Bruta &lt;= $ 2.557.475</v>
      </c>
      <c r="O7" s="92" t="str">
        <f>NACIONAL!N7</f>
        <v>Monto Bono Esp. $ 94.062</v>
      </c>
      <c r="P7" s="90" t="str">
        <f>NACIONAL!O7</f>
        <v>Pers. Remun Liq. &lt;= a $ 702.227 Noviembre</v>
      </c>
      <c r="Q7" s="91" t="str">
        <f>NACIONAL!P7</f>
        <v>Monto Bono Esp. $ 190.180</v>
      </c>
      <c r="R7" s="91" t="str">
        <f>NACIONAL!Q7</f>
        <v>Pers. Remun Liq. &gt; a $ 702.227 y Rem Bruta &lt;= $ 2.557.475</v>
      </c>
      <c r="S7" s="92" t="str">
        <f>NACIONAL!R7</f>
        <v>Monto Bono Esp. $ 94.062</v>
      </c>
      <c r="T7" s="92" t="str">
        <f>NACIONAL!S7</f>
        <v>Pers. Remun Liq. &lt;= a $ 702.227 Noviembre</v>
      </c>
      <c r="U7" s="92" t="str">
        <f>NACIONAL!T7</f>
        <v>Monto Bono Esp. $ 190.180</v>
      </c>
      <c r="V7" s="92" t="str">
        <f>NACIONAL!U7</f>
        <v>Pers. Remun Liq. &gt; a $ 702.227 y Rem Bruta &lt;= $ 2.557.475</v>
      </c>
      <c r="W7" s="92" t="str">
        <f>NACIONAL!V7</f>
        <v>Monto Bono Esp. $ 94.062</v>
      </c>
      <c r="X7" s="94" t="s">
        <v>6</v>
      </c>
      <c r="Y7" s="95" t="s">
        <v>368</v>
      </c>
    </row>
    <row r="8" spans="1:32" s="31" customFormat="1" x14ac:dyDescent="0.2">
      <c r="A8" s="125">
        <v>6101</v>
      </c>
      <c r="B8" s="126" t="s">
        <v>481</v>
      </c>
      <c r="C8" s="132" t="s">
        <v>76</v>
      </c>
      <c r="D8" s="169"/>
      <c r="E8" s="137">
        <f>D8*$G$45</f>
        <v>0</v>
      </c>
      <c r="F8" s="170"/>
      <c r="G8" s="171">
        <f>F8*$G$46</f>
        <v>0</v>
      </c>
      <c r="H8" s="185"/>
      <c r="I8" s="137">
        <f>H8*$G$45</f>
        <v>0</v>
      </c>
      <c r="J8" s="170"/>
      <c r="K8" s="144">
        <f>J8*$G$46</f>
        <v>0</v>
      </c>
      <c r="L8" s="206"/>
      <c r="M8" s="137">
        <f>L8*$G$45</f>
        <v>0</v>
      </c>
      <c r="N8" s="139"/>
      <c r="O8" s="171">
        <f>N8*$G$46</f>
        <v>0</v>
      </c>
      <c r="P8" s="185"/>
      <c r="Q8" s="137">
        <f>P8*$G$45</f>
        <v>0</v>
      </c>
      <c r="R8" s="170"/>
      <c r="S8" s="144">
        <f>R8*$G$46</f>
        <v>0</v>
      </c>
      <c r="T8" s="322"/>
      <c r="U8" s="298">
        <f>T8*$G$45</f>
        <v>0</v>
      </c>
      <c r="V8" s="323"/>
      <c r="W8" s="300">
        <f>V8*$G$46</f>
        <v>0</v>
      </c>
      <c r="X8" s="190">
        <f>D8+F8+H8+J8+L8+N8+P8+R8+T8+V8</f>
        <v>0</v>
      </c>
      <c r="Y8" s="114">
        <f>E8+G8+I8+K8+M8+O8+Q8+S8+U8+W8</f>
        <v>0</v>
      </c>
      <c r="Z8" s="32"/>
      <c r="AC8" s="275"/>
      <c r="AD8" s="275"/>
      <c r="AE8" s="281"/>
      <c r="AF8" s="281"/>
    </row>
    <row r="9" spans="1:32" s="31" customFormat="1" x14ac:dyDescent="0.2">
      <c r="A9" s="80">
        <v>6102</v>
      </c>
      <c r="B9" s="127" t="s">
        <v>442</v>
      </c>
      <c r="C9" s="82" t="s">
        <v>77</v>
      </c>
      <c r="D9" s="172"/>
      <c r="E9" s="135">
        <f>D9*$G$45</f>
        <v>0</v>
      </c>
      <c r="F9" s="167"/>
      <c r="G9" s="173">
        <f>F9*$G$46</f>
        <v>0</v>
      </c>
      <c r="H9" s="168"/>
      <c r="I9" s="135">
        <f>H9*$G$45</f>
        <v>0</v>
      </c>
      <c r="J9" s="167"/>
      <c r="K9" s="145">
        <f>J9*$G$46</f>
        <v>0</v>
      </c>
      <c r="L9" s="333"/>
      <c r="M9" s="163">
        <f>L9*$G$45</f>
        <v>0</v>
      </c>
      <c r="N9" s="159"/>
      <c r="O9" s="177">
        <f>N9*$G$46</f>
        <v>0</v>
      </c>
      <c r="P9" s="168"/>
      <c r="Q9" s="135">
        <f>P9*$G$45</f>
        <v>0</v>
      </c>
      <c r="R9" s="167"/>
      <c r="S9" s="145">
        <f>R9*$G$46</f>
        <v>0</v>
      </c>
      <c r="T9" s="324"/>
      <c r="U9" s="302">
        <f t="shared" ref="U9:U40" si="0">T9*$G$45</f>
        <v>0</v>
      </c>
      <c r="V9" s="325"/>
      <c r="W9" s="304">
        <f t="shared" ref="W9:W40" si="1">V9*$G$46</f>
        <v>0</v>
      </c>
      <c r="X9" s="121">
        <f t="shared" ref="X9:X40" si="2">D9+F9+H9+J9+L9+N9+P9+R9+T9+V9</f>
        <v>0</v>
      </c>
      <c r="Y9" s="115">
        <f t="shared" ref="Y9:Y40" si="3">E9+G9+I9+K9+M9+O9+Q9+S9+U9+W9</f>
        <v>0</v>
      </c>
      <c r="Z9" s="32"/>
      <c r="AC9" s="275"/>
      <c r="AD9" s="275"/>
      <c r="AE9" s="281"/>
      <c r="AF9" s="281"/>
    </row>
    <row r="10" spans="1:32" s="31" customFormat="1" x14ac:dyDescent="0.2">
      <c r="A10" s="80">
        <v>6103</v>
      </c>
      <c r="B10" s="127" t="s">
        <v>500</v>
      </c>
      <c r="C10" s="82" t="s">
        <v>78</v>
      </c>
      <c r="D10" s="172"/>
      <c r="E10" s="135">
        <f t="shared" ref="E10:E40" si="4">D10*$G$45</f>
        <v>0</v>
      </c>
      <c r="F10" s="167"/>
      <c r="G10" s="173">
        <f t="shared" ref="G10:G40" si="5">F10*$G$46</f>
        <v>0</v>
      </c>
      <c r="H10" s="186"/>
      <c r="I10" s="163">
        <f t="shared" ref="I10:I40" si="6">H10*$G$45</f>
        <v>0</v>
      </c>
      <c r="J10" s="159"/>
      <c r="K10" s="164">
        <f t="shared" ref="K10:K40" si="7">J10*$G$46</f>
        <v>0</v>
      </c>
      <c r="L10" s="333"/>
      <c r="M10" s="163">
        <f t="shared" ref="M10:M40" si="8">L10*$G$45</f>
        <v>0</v>
      </c>
      <c r="N10" s="159"/>
      <c r="O10" s="177">
        <f t="shared" ref="O10:O40" si="9">N10*$G$46</f>
        <v>0</v>
      </c>
      <c r="P10" s="168"/>
      <c r="Q10" s="135">
        <f t="shared" ref="Q10:Q40" si="10">P10*$G$45</f>
        <v>0</v>
      </c>
      <c r="R10" s="167"/>
      <c r="S10" s="145">
        <f t="shared" ref="S10:S40" si="11">R10*$G$46</f>
        <v>0</v>
      </c>
      <c r="T10" s="324">
        <v>46</v>
      </c>
      <c r="U10" s="302">
        <f t="shared" si="0"/>
        <v>8748280</v>
      </c>
      <c r="V10" s="325">
        <v>38</v>
      </c>
      <c r="W10" s="304">
        <f t="shared" si="1"/>
        <v>3574356</v>
      </c>
      <c r="X10" s="121">
        <f t="shared" si="2"/>
        <v>84</v>
      </c>
      <c r="Y10" s="115">
        <f t="shared" si="3"/>
        <v>12322636</v>
      </c>
      <c r="Z10" s="32"/>
      <c r="AC10" s="275"/>
      <c r="AD10" s="275"/>
      <c r="AE10" s="281"/>
      <c r="AF10" s="281"/>
    </row>
    <row r="11" spans="1:32" s="31" customFormat="1" x14ac:dyDescent="0.2">
      <c r="A11" s="80">
        <v>6104</v>
      </c>
      <c r="B11" s="127" t="s">
        <v>503</v>
      </c>
      <c r="C11" s="82" t="s">
        <v>79</v>
      </c>
      <c r="D11" s="172"/>
      <c r="E11" s="135">
        <f t="shared" si="4"/>
        <v>0</v>
      </c>
      <c r="F11" s="167"/>
      <c r="G11" s="173">
        <f t="shared" si="5"/>
        <v>0</v>
      </c>
      <c r="H11" s="168"/>
      <c r="I11" s="135">
        <f t="shared" si="6"/>
        <v>0</v>
      </c>
      <c r="J11" s="167"/>
      <c r="K11" s="145">
        <f t="shared" si="7"/>
        <v>0</v>
      </c>
      <c r="L11" s="333"/>
      <c r="M11" s="163">
        <f t="shared" si="8"/>
        <v>0</v>
      </c>
      <c r="N11" s="159"/>
      <c r="O11" s="177">
        <f t="shared" si="9"/>
        <v>0</v>
      </c>
      <c r="P11" s="168"/>
      <c r="Q11" s="135">
        <f t="shared" si="10"/>
        <v>0</v>
      </c>
      <c r="R11" s="167"/>
      <c r="S11" s="145">
        <f t="shared" si="11"/>
        <v>0</v>
      </c>
      <c r="T11" s="172"/>
      <c r="U11" s="135">
        <f t="shared" si="0"/>
        <v>0</v>
      </c>
      <c r="V11" s="167"/>
      <c r="W11" s="173">
        <f t="shared" si="1"/>
        <v>0</v>
      </c>
      <c r="X11" s="121">
        <f t="shared" si="2"/>
        <v>0</v>
      </c>
      <c r="Y11" s="115">
        <f t="shared" si="3"/>
        <v>0</v>
      </c>
      <c r="Z11" s="32"/>
      <c r="AC11" s="275"/>
      <c r="AD11" s="275"/>
      <c r="AE11" s="281"/>
      <c r="AF11" s="281"/>
    </row>
    <row r="12" spans="1:32" s="31" customFormat="1" x14ac:dyDescent="0.2">
      <c r="A12" s="80">
        <v>6105</v>
      </c>
      <c r="B12" s="127" t="s">
        <v>494</v>
      </c>
      <c r="C12" s="82" t="s">
        <v>80</v>
      </c>
      <c r="D12" s="172"/>
      <c r="E12" s="135">
        <f t="shared" si="4"/>
        <v>0</v>
      </c>
      <c r="F12" s="167"/>
      <c r="G12" s="173">
        <f t="shared" si="5"/>
        <v>0</v>
      </c>
      <c r="H12" s="168"/>
      <c r="I12" s="135">
        <f t="shared" si="6"/>
        <v>0</v>
      </c>
      <c r="J12" s="167"/>
      <c r="K12" s="145">
        <f t="shared" si="7"/>
        <v>0</v>
      </c>
      <c r="L12" s="333"/>
      <c r="M12" s="163">
        <f t="shared" si="8"/>
        <v>0</v>
      </c>
      <c r="N12" s="159"/>
      <c r="O12" s="177">
        <f t="shared" si="9"/>
        <v>0</v>
      </c>
      <c r="P12" s="168"/>
      <c r="Q12" s="135">
        <f t="shared" si="10"/>
        <v>0</v>
      </c>
      <c r="R12" s="167"/>
      <c r="S12" s="145">
        <f t="shared" si="11"/>
        <v>0</v>
      </c>
      <c r="T12" s="324">
        <v>18</v>
      </c>
      <c r="U12" s="302">
        <f t="shared" si="0"/>
        <v>3423240</v>
      </c>
      <c r="V12" s="325">
        <v>32</v>
      </c>
      <c r="W12" s="304">
        <f t="shared" si="1"/>
        <v>3009984</v>
      </c>
      <c r="X12" s="121">
        <f t="shared" si="2"/>
        <v>50</v>
      </c>
      <c r="Y12" s="115">
        <f t="shared" si="3"/>
        <v>6433224</v>
      </c>
      <c r="Z12" s="32"/>
      <c r="AC12" s="275"/>
      <c r="AD12" s="275"/>
      <c r="AE12" s="281"/>
      <c r="AF12" s="281"/>
    </row>
    <row r="13" spans="1:32" s="31" customFormat="1" x14ac:dyDescent="0.2">
      <c r="A13" s="80">
        <v>6106</v>
      </c>
      <c r="B13" s="127" t="s">
        <v>487</v>
      </c>
      <c r="C13" s="82" t="s">
        <v>81</v>
      </c>
      <c r="D13" s="172"/>
      <c r="E13" s="135">
        <f t="shared" si="4"/>
        <v>0</v>
      </c>
      <c r="F13" s="167"/>
      <c r="G13" s="173">
        <f t="shared" si="5"/>
        <v>0</v>
      </c>
      <c r="H13" s="168"/>
      <c r="I13" s="135">
        <f t="shared" si="6"/>
        <v>0</v>
      </c>
      <c r="J13" s="167"/>
      <c r="K13" s="145">
        <f t="shared" si="7"/>
        <v>0</v>
      </c>
      <c r="L13" s="333"/>
      <c r="M13" s="163">
        <f t="shared" si="8"/>
        <v>0</v>
      </c>
      <c r="N13" s="159"/>
      <c r="O13" s="177">
        <f t="shared" si="9"/>
        <v>0</v>
      </c>
      <c r="P13" s="168"/>
      <c r="Q13" s="135">
        <f t="shared" si="10"/>
        <v>0</v>
      </c>
      <c r="R13" s="167"/>
      <c r="S13" s="145">
        <f t="shared" si="11"/>
        <v>0</v>
      </c>
      <c r="T13" s="172"/>
      <c r="U13" s="135">
        <f t="shared" si="0"/>
        <v>0</v>
      </c>
      <c r="V13" s="167"/>
      <c r="W13" s="173">
        <f t="shared" si="1"/>
        <v>0</v>
      </c>
      <c r="X13" s="121">
        <f t="shared" si="2"/>
        <v>0</v>
      </c>
      <c r="Y13" s="115">
        <f t="shared" si="3"/>
        <v>0</v>
      </c>
      <c r="Z13" s="32"/>
      <c r="AC13" s="275"/>
      <c r="AD13" s="275"/>
      <c r="AE13" s="281"/>
      <c r="AF13" s="281"/>
    </row>
    <row r="14" spans="1:32" s="31" customFormat="1" x14ac:dyDescent="0.2">
      <c r="A14" s="80">
        <v>6107</v>
      </c>
      <c r="B14" s="127" t="s">
        <v>482</v>
      </c>
      <c r="C14" s="82" t="s">
        <v>82</v>
      </c>
      <c r="D14" s="172"/>
      <c r="E14" s="135">
        <f t="shared" si="4"/>
        <v>0</v>
      </c>
      <c r="F14" s="167"/>
      <c r="G14" s="173">
        <f t="shared" si="5"/>
        <v>0</v>
      </c>
      <c r="H14" s="168"/>
      <c r="I14" s="135">
        <f t="shared" si="6"/>
        <v>0</v>
      </c>
      <c r="J14" s="167"/>
      <c r="K14" s="145">
        <f t="shared" si="7"/>
        <v>0</v>
      </c>
      <c r="L14" s="333"/>
      <c r="M14" s="163">
        <f t="shared" si="8"/>
        <v>0</v>
      </c>
      <c r="N14" s="159"/>
      <c r="O14" s="177">
        <f t="shared" si="9"/>
        <v>0</v>
      </c>
      <c r="P14" s="168"/>
      <c r="Q14" s="135">
        <f t="shared" si="10"/>
        <v>0</v>
      </c>
      <c r="R14" s="167"/>
      <c r="S14" s="145">
        <f t="shared" si="11"/>
        <v>0</v>
      </c>
      <c r="T14" s="324"/>
      <c r="U14" s="302">
        <f t="shared" si="0"/>
        <v>0</v>
      </c>
      <c r="V14" s="325"/>
      <c r="W14" s="304">
        <f t="shared" si="1"/>
        <v>0</v>
      </c>
      <c r="X14" s="121">
        <f t="shared" si="2"/>
        <v>0</v>
      </c>
      <c r="Y14" s="115">
        <f t="shared" si="3"/>
        <v>0</v>
      </c>
      <c r="Z14" s="32"/>
      <c r="AC14" s="275"/>
      <c r="AD14" s="275"/>
      <c r="AE14" s="281"/>
      <c r="AF14" s="281"/>
    </row>
    <row r="15" spans="1:32" s="31" customFormat="1" x14ac:dyDescent="0.2">
      <c r="A15" s="80">
        <v>6108</v>
      </c>
      <c r="B15" s="127" t="s">
        <v>483</v>
      </c>
      <c r="C15" s="82" t="s">
        <v>83</v>
      </c>
      <c r="D15" s="172"/>
      <c r="E15" s="135">
        <f t="shared" si="4"/>
        <v>0</v>
      </c>
      <c r="F15" s="167"/>
      <c r="G15" s="173">
        <f t="shared" si="5"/>
        <v>0</v>
      </c>
      <c r="H15" s="168"/>
      <c r="I15" s="135">
        <f t="shared" si="6"/>
        <v>0</v>
      </c>
      <c r="J15" s="167"/>
      <c r="K15" s="145">
        <f t="shared" si="7"/>
        <v>0</v>
      </c>
      <c r="L15" s="333"/>
      <c r="M15" s="163">
        <f t="shared" si="8"/>
        <v>0</v>
      </c>
      <c r="N15" s="159"/>
      <c r="O15" s="177">
        <f t="shared" si="9"/>
        <v>0</v>
      </c>
      <c r="P15" s="168"/>
      <c r="Q15" s="135">
        <f t="shared" si="10"/>
        <v>0</v>
      </c>
      <c r="R15" s="167"/>
      <c r="S15" s="145">
        <f t="shared" si="11"/>
        <v>0</v>
      </c>
      <c r="T15" s="172"/>
      <c r="U15" s="135">
        <f t="shared" si="0"/>
        <v>0</v>
      </c>
      <c r="V15" s="167"/>
      <c r="W15" s="173">
        <f t="shared" si="1"/>
        <v>0</v>
      </c>
      <c r="X15" s="121">
        <f t="shared" si="2"/>
        <v>0</v>
      </c>
      <c r="Y15" s="115">
        <f t="shared" si="3"/>
        <v>0</v>
      </c>
      <c r="Z15" s="32"/>
      <c r="AC15" s="275"/>
      <c r="AD15" s="275"/>
      <c r="AE15" s="281"/>
      <c r="AF15" s="281"/>
    </row>
    <row r="16" spans="1:32" s="31" customFormat="1" x14ac:dyDescent="0.2">
      <c r="A16" s="80">
        <v>6109</v>
      </c>
      <c r="B16" s="127" t="s">
        <v>502</v>
      </c>
      <c r="C16" s="82" t="s">
        <v>84</v>
      </c>
      <c r="D16" s="172"/>
      <c r="E16" s="135">
        <f t="shared" si="4"/>
        <v>0</v>
      </c>
      <c r="F16" s="167"/>
      <c r="G16" s="173">
        <f t="shared" si="5"/>
        <v>0</v>
      </c>
      <c r="H16" s="168"/>
      <c r="I16" s="135">
        <f t="shared" si="6"/>
        <v>0</v>
      </c>
      <c r="J16" s="167"/>
      <c r="K16" s="145">
        <f t="shared" si="7"/>
        <v>0</v>
      </c>
      <c r="L16" s="333"/>
      <c r="M16" s="163">
        <f t="shared" si="8"/>
        <v>0</v>
      </c>
      <c r="N16" s="159"/>
      <c r="O16" s="177">
        <f t="shared" si="9"/>
        <v>0</v>
      </c>
      <c r="P16" s="168"/>
      <c r="Q16" s="135">
        <f t="shared" si="10"/>
        <v>0</v>
      </c>
      <c r="R16" s="167"/>
      <c r="S16" s="145">
        <f t="shared" si="11"/>
        <v>0</v>
      </c>
      <c r="T16" s="324"/>
      <c r="U16" s="302">
        <f t="shared" si="0"/>
        <v>0</v>
      </c>
      <c r="V16" s="325"/>
      <c r="W16" s="304">
        <f t="shared" si="1"/>
        <v>0</v>
      </c>
      <c r="X16" s="121">
        <f t="shared" si="2"/>
        <v>0</v>
      </c>
      <c r="Y16" s="115">
        <f t="shared" si="3"/>
        <v>0</v>
      </c>
      <c r="Z16" s="32"/>
      <c r="AC16" s="275"/>
      <c r="AD16" s="275"/>
      <c r="AE16" s="281"/>
      <c r="AF16" s="281"/>
    </row>
    <row r="17" spans="1:32" s="31" customFormat="1" x14ac:dyDescent="0.2">
      <c r="A17" s="80">
        <v>6110</v>
      </c>
      <c r="B17" s="127" t="s">
        <v>509</v>
      </c>
      <c r="C17" s="82" t="s">
        <v>85</v>
      </c>
      <c r="D17" s="172"/>
      <c r="E17" s="135">
        <f t="shared" si="4"/>
        <v>0</v>
      </c>
      <c r="F17" s="167"/>
      <c r="G17" s="173">
        <f t="shared" si="5"/>
        <v>0</v>
      </c>
      <c r="H17" s="168"/>
      <c r="I17" s="135">
        <f t="shared" si="6"/>
        <v>0</v>
      </c>
      <c r="J17" s="167"/>
      <c r="K17" s="145">
        <f t="shared" si="7"/>
        <v>0</v>
      </c>
      <c r="L17" s="333"/>
      <c r="M17" s="163">
        <f t="shared" si="8"/>
        <v>0</v>
      </c>
      <c r="N17" s="159"/>
      <c r="O17" s="177">
        <f t="shared" si="9"/>
        <v>0</v>
      </c>
      <c r="P17" s="168"/>
      <c r="Q17" s="135">
        <f t="shared" si="10"/>
        <v>0</v>
      </c>
      <c r="R17" s="167"/>
      <c r="S17" s="145">
        <f t="shared" si="11"/>
        <v>0</v>
      </c>
      <c r="T17" s="324"/>
      <c r="U17" s="302">
        <f t="shared" si="0"/>
        <v>0</v>
      </c>
      <c r="V17" s="325"/>
      <c r="W17" s="304">
        <f t="shared" si="1"/>
        <v>0</v>
      </c>
      <c r="X17" s="121">
        <f t="shared" si="2"/>
        <v>0</v>
      </c>
      <c r="Y17" s="115">
        <f t="shared" si="3"/>
        <v>0</v>
      </c>
      <c r="Z17" s="32"/>
      <c r="AC17" s="275"/>
      <c r="AD17" s="275"/>
      <c r="AE17" s="281"/>
      <c r="AF17" s="281"/>
    </row>
    <row r="18" spans="1:32" s="31" customFormat="1" x14ac:dyDescent="0.2">
      <c r="A18" s="80">
        <v>6111</v>
      </c>
      <c r="B18" s="127" t="s">
        <v>505</v>
      </c>
      <c r="C18" s="82" t="s">
        <v>86</v>
      </c>
      <c r="D18" s="172"/>
      <c r="E18" s="135">
        <f t="shared" si="4"/>
        <v>0</v>
      </c>
      <c r="F18" s="167"/>
      <c r="G18" s="173">
        <f t="shared" si="5"/>
        <v>0</v>
      </c>
      <c r="H18" s="168"/>
      <c r="I18" s="135">
        <f t="shared" si="6"/>
        <v>0</v>
      </c>
      <c r="J18" s="167"/>
      <c r="K18" s="145">
        <f t="shared" si="7"/>
        <v>0</v>
      </c>
      <c r="L18" s="333"/>
      <c r="M18" s="163">
        <f t="shared" si="8"/>
        <v>0</v>
      </c>
      <c r="N18" s="159"/>
      <c r="O18" s="177">
        <f t="shared" si="9"/>
        <v>0</v>
      </c>
      <c r="P18" s="168"/>
      <c r="Q18" s="135">
        <f t="shared" si="10"/>
        <v>0</v>
      </c>
      <c r="R18" s="167"/>
      <c r="S18" s="145">
        <f t="shared" si="11"/>
        <v>0</v>
      </c>
      <c r="T18" s="172"/>
      <c r="U18" s="135">
        <f t="shared" si="0"/>
        <v>0</v>
      </c>
      <c r="V18" s="167"/>
      <c r="W18" s="173">
        <f t="shared" si="1"/>
        <v>0</v>
      </c>
      <c r="X18" s="121">
        <f t="shared" si="2"/>
        <v>0</v>
      </c>
      <c r="Y18" s="115">
        <f t="shared" si="3"/>
        <v>0</v>
      </c>
      <c r="Z18" s="32"/>
      <c r="AC18" s="275"/>
      <c r="AD18" s="275"/>
      <c r="AE18" s="281"/>
      <c r="AF18" s="281"/>
    </row>
    <row r="19" spans="1:32" s="31" customFormat="1" x14ac:dyDescent="0.2">
      <c r="A19" s="80">
        <v>6112</v>
      </c>
      <c r="B19" s="127" t="s">
        <v>507</v>
      </c>
      <c r="C19" s="82" t="s">
        <v>87</v>
      </c>
      <c r="D19" s="172"/>
      <c r="E19" s="135">
        <f t="shared" si="4"/>
        <v>0</v>
      </c>
      <c r="F19" s="167"/>
      <c r="G19" s="173">
        <f t="shared" si="5"/>
        <v>0</v>
      </c>
      <c r="H19" s="168"/>
      <c r="I19" s="135">
        <f t="shared" si="6"/>
        <v>0</v>
      </c>
      <c r="J19" s="167"/>
      <c r="K19" s="145">
        <f t="shared" si="7"/>
        <v>0</v>
      </c>
      <c r="L19" s="333"/>
      <c r="M19" s="163">
        <f t="shared" si="8"/>
        <v>0</v>
      </c>
      <c r="N19" s="159"/>
      <c r="O19" s="177">
        <f t="shared" si="9"/>
        <v>0</v>
      </c>
      <c r="P19" s="168"/>
      <c r="Q19" s="135">
        <f t="shared" si="10"/>
        <v>0</v>
      </c>
      <c r="R19" s="167"/>
      <c r="S19" s="145">
        <f t="shared" si="11"/>
        <v>0</v>
      </c>
      <c r="T19" s="172"/>
      <c r="U19" s="135">
        <f t="shared" si="0"/>
        <v>0</v>
      </c>
      <c r="V19" s="167"/>
      <c r="W19" s="173">
        <f t="shared" si="1"/>
        <v>0</v>
      </c>
      <c r="X19" s="121">
        <f t="shared" si="2"/>
        <v>0</v>
      </c>
      <c r="Y19" s="115">
        <f t="shared" si="3"/>
        <v>0</v>
      </c>
      <c r="Z19" s="32"/>
      <c r="AC19" s="275"/>
      <c r="AD19" s="275"/>
      <c r="AE19" s="281"/>
      <c r="AF19" s="281"/>
    </row>
    <row r="20" spans="1:32" s="31" customFormat="1" x14ac:dyDescent="0.2">
      <c r="A20" s="80">
        <v>6113</v>
      </c>
      <c r="B20" s="127" t="s">
        <v>508</v>
      </c>
      <c r="C20" s="82" t="s">
        <v>88</v>
      </c>
      <c r="D20" s="172"/>
      <c r="E20" s="135">
        <f t="shared" si="4"/>
        <v>0</v>
      </c>
      <c r="F20" s="167"/>
      <c r="G20" s="173">
        <f t="shared" si="5"/>
        <v>0</v>
      </c>
      <c r="H20" s="168"/>
      <c r="I20" s="135">
        <f t="shared" si="6"/>
        <v>0</v>
      </c>
      <c r="J20" s="167"/>
      <c r="K20" s="145">
        <f t="shared" si="7"/>
        <v>0</v>
      </c>
      <c r="L20" s="333"/>
      <c r="M20" s="163">
        <f t="shared" si="8"/>
        <v>0</v>
      </c>
      <c r="N20" s="159"/>
      <c r="O20" s="177">
        <f t="shared" si="9"/>
        <v>0</v>
      </c>
      <c r="P20" s="168"/>
      <c r="Q20" s="135">
        <f t="shared" si="10"/>
        <v>0</v>
      </c>
      <c r="R20" s="167"/>
      <c r="S20" s="145">
        <f t="shared" si="11"/>
        <v>0</v>
      </c>
      <c r="T20" s="324">
        <v>24</v>
      </c>
      <c r="U20" s="302">
        <f t="shared" si="0"/>
        <v>4564320</v>
      </c>
      <c r="V20" s="325">
        <v>56</v>
      </c>
      <c r="W20" s="304">
        <f t="shared" si="1"/>
        <v>5267472</v>
      </c>
      <c r="X20" s="121">
        <f t="shared" si="2"/>
        <v>80</v>
      </c>
      <c r="Y20" s="115">
        <f t="shared" si="3"/>
        <v>9831792</v>
      </c>
      <c r="Z20" s="32"/>
      <c r="AC20" s="275"/>
      <c r="AD20" s="275"/>
      <c r="AE20" s="281"/>
      <c r="AF20" s="281"/>
    </row>
    <row r="21" spans="1:32" s="31" customFormat="1" x14ac:dyDescent="0.2">
      <c r="A21" s="80">
        <v>6114</v>
      </c>
      <c r="B21" s="127" t="s">
        <v>504</v>
      </c>
      <c r="C21" s="82" t="s">
        <v>89</v>
      </c>
      <c r="D21" s="172"/>
      <c r="E21" s="135">
        <f t="shared" si="4"/>
        <v>0</v>
      </c>
      <c r="F21" s="167"/>
      <c r="G21" s="173">
        <f t="shared" si="5"/>
        <v>0</v>
      </c>
      <c r="H21" s="168"/>
      <c r="I21" s="135">
        <f t="shared" si="6"/>
        <v>0</v>
      </c>
      <c r="J21" s="167"/>
      <c r="K21" s="145">
        <f t="shared" si="7"/>
        <v>0</v>
      </c>
      <c r="L21" s="333"/>
      <c r="M21" s="163">
        <f t="shared" si="8"/>
        <v>0</v>
      </c>
      <c r="N21" s="159"/>
      <c r="O21" s="177">
        <f t="shared" si="9"/>
        <v>0</v>
      </c>
      <c r="P21" s="329"/>
      <c r="Q21" s="302">
        <f t="shared" si="10"/>
        <v>0</v>
      </c>
      <c r="R21" s="325"/>
      <c r="S21" s="318">
        <f t="shared" si="11"/>
        <v>0</v>
      </c>
      <c r="T21" s="172"/>
      <c r="U21" s="135">
        <f t="shared" si="0"/>
        <v>0</v>
      </c>
      <c r="V21" s="167"/>
      <c r="W21" s="173">
        <f t="shared" si="1"/>
        <v>0</v>
      </c>
      <c r="X21" s="121">
        <f t="shared" si="2"/>
        <v>0</v>
      </c>
      <c r="Y21" s="115">
        <f t="shared" si="3"/>
        <v>0</v>
      </c>
      <c r="Z21" s="32"/>
      <c r="AC21" s="275"/>
      <c r="AD21" s="275"/>
      <c r="AE21" s="281"/>
      <c r="AF21" s="281"/>
    </row>
    <row r="22" spans="1:32" s="31" customFormat="1" x14ac:dyDescent="0.2">
      <c r="A22" s="80">
        <v>6115</v>
      </c>
      <c r="B22" s="127" t="s">
        <v>495</v>
      </c>
      <c r="C22" s="82" t="s">
        <v>90</v>
      </c>
      <c r="D22" s="172"/>
      <c r="E22" s="135">
        <f t="shared" si="4"/>
        <v>0</v>
      </c>
      <c r="F22" s="167"/>
      <c r="G22" s="173">
        <f t="shared" si="5"/>
        <v>0</v>
      </c>
      <c r="H22" s="168"/>
      <c r="I22" s="135">
        <f t="shared" si="6"/>
        <v>0</v>
      </c>
      <c r="J22" s="167"/>
      <c r="K22" s="145">
        <f t="shared" si="7"/>
        <v>0</v>
      </c>
      <c r="L22" s="333"/>
      <c r="M22" s="163">
        <f t="shared" si="8"/>
        <v>0</v>
      </c>
      <c r="N22" s="159"/>
      <c r="O22" s="177">
        <f t="shared" si="9"/>
        <v>0</v>
      </c>
      <c r="P22" s="168"/>
      <c r="Q22" s="135">
        <f t="shared" si="10"/>
        <v>0</v>
      </c>
      <c r="R22" s="167"/>
      <c r="S22" s="145">
        <f t="shared" si="11"/>
        <v>0</v>
      </c>
      <c r="T22" s="324"/>
      <c r="U22" s="302">
        <f t="shared" si="0"/>
        <v>0</v>
      </c>
      <c r="V22" s="325"/>
      <c r="W22" s="304">
        <f t="shared" si="1"/>
        <v>0</v>
      </c>
      <c r="X22" s="121">
        <f t="shared" si="2"/>
        <v>0</v>
      </c>
      <c r="Y22" s="115">
        <f t="shared" si="3"/>
        <v>0</v>
      </c>
      <c r="Z22" s="32"/>
      <c r="AC22" s="275"/>
      <c r="AD22" s="275"/>
      <c r="AE22" s="281"/>
      <c r="AF22" s="281"/>
    </row>
    <row r="23" spans="1:32" s="31" customFormat="1" x14ac:dyDescent="0.2">
      <c r="A23" s="80">
        <v>6116</v>
      </c>
      <c r="B23" s="127" t="s">
        <v>486</v>
      </c>
      <c r="C23" s="82" t="s">
        <v>91</v>
      </c>
      <c r="D23" s="172"/>
      <c r="E23" s="135">
        <f t="shared" si="4"/>
        <v>0</v>
      </c>
      <c r="F23" s="167"/>
      <c r="G23" s="173">
        <f t="shared" si="5"/>
        <v>0</v>
      </c>
      <c r="H23" s="186"/>
      <c r="I23" s="163">
        <f t="shared" si="6"/>
        <v>0</v>
      </c>
      <c r="J23" s="159"/>
      <c r="K23" s="164">
        <f t="shared" si="7"/>
        <v>0</v>
      </c>
      <c r="L23" s="333"/>
      <c r="M23" s="163">
        <f t="shared" si="8"/>
        <v>0</v>
      </c>
      <c r="N23" s="159"/>
      <c r="O23" s="177">
        <f t="shared" si="9"/>
        <v>0</v>
      </c>
      <c r="P23" s="168"/>
      <c r="Q23" s="135">
        <f t="shared" si="10"/>
        <v>0</v>
      </c>
      <c r="R23" s="167"/>
      <c r="S23" s="145">
        <f t="shared" si="11"/>
        <v>0</v>
      </c>
      <c r="T23" s="172"/>
      <c r="U23" s="135">
        <f t="shared" si="0"/>
        <v>0</v>
      </c>
      <c r="V23" s="167"/>
      <c r="W23" s="173">
        <f t="shared" si="1"/>
        <v>0</v>
      </c>
      <c r="X23" s="121">
        <f t="shared" si="2"/>
        <v>0</v>
      </c>
      <c r="Y23" s="115">
        <f t="shared" si="3"/>
        <v>0</v>
      </c>
      <c r="Z23" s="32"/>
      <c r="AC23" s="275"/>
      <c r="AD23" s="275"/>
      <c r="AE23" s="281"/>
      <c r="AF23" s="281"/>
    </row>
    <row r="24" spans="1:32" s="31" customFormat="1" ht="18" customHeight="1" x14ac:dyDescent="0.2">
      <c r="A24" s="80">
        <v>6117</v>
      </c>
      <c r="B24" s="127" t="s">
        <v>506</v>
      </c>
      <c r="C24" s="82" t="s">
        <v>92</v>
      </c>
      <c r="D24" s="172"/>
      <c r="E24" s="135">
        <f t="shared" si="4"/>
        <v>0</v>
      </c>
      <c r="F24" s="167"/>
      <c r="G24" s="173">
        <f t="shared" si="5"/>
        <v>0</v>
      </c>
      <c r="H24" s="168"/>
      <c r="I24" s="135">
        <f t="shared" si="6"/>
        <v>0</v>
      </c>
      <c r="J24" s="167"/>
      <c r="K24" s="145">
        <f t="shared" si="7"/>
        <v>0</v>
      </c>
      <c r="L24" s="333"/>
      <c r="M24" s="163">
        <f t="shared" si="8"/>
        <v>0</v>
      </c>
      <c r="N24" s="159"/>
      <c r="O24" s="177">
        <f t="shared" si="9"/>
        <v>0</v>
      </c>
      <c r="P24" s="329"/>
      <c r="Q24" s="302">
        <f t="shared" si="10"/>
        <v>0</v>
      </c>
      <c r="R24" s="325"/>
      <c r="S24" s="318">
        <f t="shared" si="11"/>
        <v>0</v>
      </c>
      <c r="T24" s="324">
        <v>48</v>
      </c>
      <c r="U24" s="302">
        <f t="shared" si="0"/>
        <v>9128640</v>
      </c>
      <c r="V24" s="325">
        <v>14</v>
      </c>
      <c r="W24" s="304">
        <f t="shared" si="1"/>
        <v>1316868</v>
      </c>
      <c r="X24" s="121">
        <f t="shared" si="2"/>
        <v>62</v>
      </c>
      <c r="Y24" s="115">
        <f t="shared" si="3"/>
        <v>10445508</v>
      </c>
      <c r="Z24" s="32"/>
      <c r="AC24" s="275"/>
      <c r="AD24" s="275"/>
      <c r="AE24" s="281"/>
      <c r="AF24" s="281"/>
    </row>
    <row r="25" spans="1:32" s="31" customFormat="1" x14ac:dyDescent="0.2">
      <c r="A25" s="80">
        <v>6201</v>
      </c>
      <c r="B25" s="127" t="s">
        <v>510</v>
      </c>
      <c r="C25" s="82" t="s">
        <v>93</v>
      </c>
      <c r="D25" s="172"/>
      <c r="E25" s="135">
        <f t="shared" si="4"/>
        <v>0</v>
      </c>
      <c r="F25" s="167"/>
      <c r="G25" s="173">
        <f t="shared" si="5"/>
        <v>0</v>
      </c>
      <c r="H25" s="168"/>
      <c r="I25" s="135">
        <f t="shared" si="6"/>
        <v>0</v>
      </c>
      <c r="J25" s="167"/>
      <c r="K25" s="145">
        <f t="shared" si="7"/>
        <v>0</v>
      </c>
      <c r="L25" s="333"/>
      <c r="M25" s="163">
        <f t="shared" si="8"/>
        <v>0</v>
      </c>
      <c r="N25" s="159"/>
      <c r="O25" s="177">
        <f t="shared" si="9"/>
        <v>0</v>
      </c>
      <c r="P25" s="168"/>
      <c r="Q25" s="135">
        <f t="shared" si="10"/>
        <v>0</v>
      </c>
      <c r="R25" s="325"/>
      <c r="S25" s="318">
        <f t="shared" si="11"/>
        <v>0</v>
      </c>
      <c r="T25" s="324">
        <v>31</v>
      </c>
      <c r="U25" s="302">
        <f t="shared" si="0"/>
        <v>5895580</v>
      </c>
      <c r="V25" s="325">
        <v>80</v>
      </c>
      <c r="W25" s="304">
        <f t="shared" si="1"/>
        <v>7524960</v>
      </c>
      <c r="X25" s="121">
        <f t="shared" si="2"/>
        <v>111</v>
      </c>
      <c r="Y25" s="115">
        <f t="shared" si="3"/>
        <v>13420540</v>
      </c>
      <c r="Z25" s="32"/>
      <c r="AC25" s="275"/>
      <c r="AD25" s="275"/>
      <c r="AE25" s="281"/>
      <c r="AF25" s="281"/>
    </row>
    <row r="26" spans="1:32" s="31" customFormat="1" x14ac:dyDescent="0.2">
      <c r="A26" s="80">
        <v>6202</v>
      </c>
      <c r="B26" s="127" t="s">
        <v>512</v>
      </c>
      <c r="C26" s="82" t="s">
        <v>94</v>
      </c>
      <c r="D26" s="172"/>
      <c r="E26" s="135">
        <f t="shared" si="4"/>
        <v>0</v>
      </c>
      <c r="F26" s="167"/>
      <c r="G26" s="173">
        <f t="shared" si="5"/>
        <v>0</v>
      </c>
      <c r="H26" s="168"/>
      <c r="I26" s="135">
        <f t="shared" si="6"/>
        <v>0</v>
      </c>
      <c r="J26" s="167"/>
      <c r="K26" s="145">
        <f t="shared" si="7"/>
        <v>0</v>
      </c>
      <c r="L26" s="333"/>
      <c r="M26" s="163">
        <f t="shared" si="8"/>
        <v>0</v>
      </c>
      <c r="N26" s="159"/>
      <c r="O26" s="177">
        <f t="shared" si="9"/>
        <v>0</v>
      </c>
      <c r="P26" s="329"/>
      <c r="Q26" s="302">
        <f t="shared" si="10"/>
        <v>0</v>
      </c>
      <c r="R26" s="325"/>
      <c r="S26" s="318">
        <f t="shared" si="11"/>
        <v>0</v>
      </c>
      <c r="T26" s="172"/>
      <c r="U26" s="135">
        <f t="shared" si="0"/>
        <v>0</v>
      </c>
      <c r="V26" s="167"/>
      <c r="W26" s="173">
        <f t="shared" si="1"/>
        <v>0</v>
      </c>
      <c r="X26" s="121">
        <f t="shared" si="2"/>
        <v>0</v>
      </c>
      <c r="Y26" s="115">
        <f t="shared" si="3"/>
        <v>0</v>
      </c>
      <c r="Z26" s="32"/>
      <c r="AC26" s="275"/>
      <c r="AD26" s="275"/>
      <c r="AE26" s="281"/>
      <c r="AF26" s="281"/>
    </row>
    <row r="27" spans="1:32" s="31" customFormat="1" x14ac:dyDescent="0.2">
      <c r="A27" s="80">
        <v>6203</v>
      </c>
      <c r="B27" s="127" t="s">
        <v>514</v>
      </c>
      <c r="C27" s="82" t="s">
        <v>95</v>
      </c>
      <c r="D27" s="172"/>
      <c r="E27" s="135">
        <f t="shared" si="4"/>
        <v>0</v>
      </c>
      <c r="F27" s="167"/>
      <c r="G27" s="173">
        <f t="shared" si="5"/>
        <v>0</v>
      </c>
      <c r="H27" s="168"/>
      <c r="I27" s="135">
        <f t="shared" si="6"/>
        <v>0</v>
      </c>
      <c r="J27" s="167"/>
      <c r="K27" s="145">
        <f t="shared" si="7"/>
        <v>0</v>
      </c>
      <c r="L27" s="333"/>
      <c r="M27" s="163">
        <f t="shared" si="8"/>
        <v>0</v>
      </c>
      <c r="N27" s="159"/>
      <c r="O27" s="177">
        <f t="shared" si="9"/>
        <v>0</v>
      </c>
      <c r="P27" s="329"/>
      <c r="Q27" s="302">
        <f t="shared" si="10"/>
        <v>0</v>
      </c>
      <c r="R27" s="325"/>
      <c r="S27" s="318">
        <f t="shared" si="11"/>
        <v>0</v>
      </c>
      <c r="T27" s="172"/>
      <c r="U27" s="135">
        <f t="shared" si="0"/>
        <v>0</v>
      </c>
      <c r="V27" s="167"/>
      <c r="W27" s="173">
        <f t="shared" si="1"/>
        <v>0</v>
      </c>
      <c r="X27" s="121">
        <f t="shared" si="2"/>
        <v>0</v>
      </c>
      <c r="Y27" s="115">
        <f t="shared" si="3"/>
        <v>0</v>
      </c>
      <c r="Z27" s="32"/>
      <c r="AC27" s="275"/>
      <c r="AD27" s="275"/>
      <c r="AE27" s="281"/>
      <c r="AF27" s="281"/>
    </row>
    <row r="28" spans="1:32" s="31" customFormat="1" x14ac:dyDescent="0.2">
      <c r="A28" s="80">
        <v>6204</v>
      </c>
      <c r="B28" s="127" t="s">
        <v>517</v>
      </c>
      <c r="C28" s="82" t="s">
        <v>96</v>
      </c>
      <c r="D28" s="172"/>
      <c r="E28" s="135">
        <f t="shared" si="4"/>
        <v>0</v>
      </c>
      <c r="F28" s="167"/>
      <c r="G28" s="173">
        <f t="shared" si="5"/>
        <v>0</v>
      </c>
      <c r="H28" s="168"/>
      <c r="I28" s="135">
        <f t="shared" si="6"/>
        <v>0</v>
      </c>
      <c r="J28" s="167"/>
      <c r="K28" s="145">
        <f t="shared" si="7"/>
        <v>0</v>
      </c>
      <c r="L28" s="333"/>
      <c r="M28" s="163">
        <f t="shared" si="8"/>
        <v>0</v>
      </c>
      <c r="N28" s="159"/>
      <c r="O28" s="177">
        <f t="shared" si="9"/>
        <v>0</v>
      </c>
      <c r="P28" s="168"/>
      <c r="Q28" s="135">
        <f t="shared" si="10"/>
        <v>0</v>
      </c>
      <c r="R28" s="167"/>
      <c r="S28" s="145">
        <f t="shared" si="11"/>
        <v>0</v>
      </c>
      <c r="T28" s="172">
        <v>1</v>
      </c>
      <c r="U28" s="135">
        <f t="shared" si="0"/>
        <v>190180</v>
      </c>
      <c r="V28" s="167">
        <v>1</v>
      </c>
      <c r="W28" s="173">
        <f t="shared" si="1"/>
        <v>94062</v>
      </c>
      <c r="X28" s="121">
        <f t="shared" si="2"/>
        <v>2</v>
      </c>
      <c r="Y28" s="115">
        <f t="shared" si="3"/>
        <v>284242</v>
      </c>
      <c r="Z28" s="32"/>
      <c r="AC28" s="275"/>
      <c r="AD28" s="275"/>
      <c r="AE28" s="281"/>
      <c r="AF28" s="281"/>
    </row>
    <row r="29" spans="1:32" s="31" customFormat="1" x14ac:dyDescent="0.2">
      <c r="A29" s="80">
        <v>6205</v>
      </c>
      <c r="B29" s="127" t="s">
        <v>519</v>
      </c>
      <c r="C29" s="82" t="s">
        <v>97</v>
      </c>
      <c r="D29" s="172"/>
      <c r="E29" s="135">
        <f t="shared" si="4"/>
        <v>0</v>
      </c>
      <c r="F29" s="167"/>
      <c r="G29" s="173">
        <f t="shared" si="5"/>
        <v>0</v>
      </c>
      <c r="H29" s="168"/>
      <c r="I29" s="135">
        <f t="shared" si="6"/>
        <v>0</v>
      </c>
      <c r="J29" s="167"/>
      <c r="K29" s="145">
        <f t="shared" si="7"/>
        <v>0</v>
      </c>
      <c r="L29" s="333"/>
      <c r="M29" s="163">
        <f t="shared" si="8"/>
        <v>0</v>
      </c>
      <c r="N29" s="159"/>
      <c r="O29" s="177">
        <f t="shared" si="9"/>
        <v>0</v>
      </c>
      <c r="P29" s="168"/>
      <c r="Q29" s="135">
        <f t="shared" si="10"/>
        <v>0</v>
      </c>
      <c r="R29" s="167"/>
      <c r="S29" s="145">
        <f t="shared" si="11"/>
        <v>0</v>
      </c>
      <c r="T29" s="324">
        <v>56</v>
      </c>
      <c r="U29" s="302">
        <f t="shared" si="0"/>
        <v>10650080</v>
      </c>
      <c r="V29" s="325">
        <v>43</v>
      </c>
      <c r="W29" s="304">
        <f t="shared" si="1"/>
        <v>4044666</v>
      </c>
      <c r="X29" s="121">
        <f t="shared" si="2"/>
        <v>99</v>
      </c>
      <c r="Y29" s="115">
        <f t="shared" si="3"/>
        <v>14694746</v>
      </c>
      <c r="Z29" s="32"/>
      <c r="AC29" s="275"/>
      <c r="AD29" s="275"/>
      <c r="AE29" s="281"/>
      <c r="AF29" s="281"/>
    </row>
    <row r="30" spans="1:32" s="31" customFormat="1" x14ac:dyDescent="0.2">
      <c r="A30" s="80">
        <v>6206</v>
      </c>
      <c r="B30" s="127" t="s">
        <v>513</v>
      </c>
      <c r="C30" s="82" t="s">
        <v>98</v>
      </c>
      <c r="D30" s="172"/>
      <c r="E30" s="135">
        <f t="shared" si="4"/>
        <v>0</v>
      </c>
      <c r="F30" s="167"/>
      <c r="G30" s="173">
        <f t="shared" si="5"/>
        <v>0</v>
      </c>
      <c r="H30" s="168"/>
      <c r="I30" s="135">
        <f t="shared" si="6"/>
        <v>0</v>
      </c>
      <c r="J30" s="167"/>
      <c r="K30" s="145">
        <f t="shared" si="7"/>
        <v>0</v>
      </c>
      <c r="L30" s="333"/>
      <c r="M30" s="163">
        <f t="shared" si="8"/>
        <v>0</v>
      </c>
      <c r="N30" s="159"/>
      <c r="O30" s="177">
        <f t="shared" si="9"/>
        <v>0</v>
      </c>
      <c r="P30" s="329"/>
      <c r="Q30" s="302">
        <f t="shared" si="10"/>
        <v>0</v>
      </c>
      <c r="R30" s="325"/>
      <c r="S30" s="318">
        <f t="shared" si="11"/>
        <v>0</v>
      </c>
      <c r="T30" s="172"/>
      <c r="U30" s="135">
        <f t="shared" si="0"/>
        <v>0</v>
      </c>
      <c r="V30" s="167"/>
      <c r="W30" s="173">
        <f t="shared" si="1"/>
        <v>0</v>
      </c>
      <c r="X30" s="121">
        <f t="shared" si="2"/>
        <v>0</v>
      </c>
      <c r="Y30" s="115">
        <f t="shared" si="3"/>
        <v>0</v>
      </c>
      <c r="Z30" s="32"/>
      <c r="AC30" s="275"/>
      <c r="AD30" s="275"/>
      <c r="AE30" s="281"/>
      <c r="AF30" s="281"/>
    </row>
    <row r="31" spans="1:32" s="31" customFormat="1" x14ac:dyDescent="0.2">
      <c r="A31" s="80">
        <v>6207</v>
      </c>
      <c r="B31" s="127" t="s">
        <v>515</v>
      </c>
      <c r="C31" s="82" t="s">
        <v>99</v>
      </c>
      <c r="D31" s="172"/>
      <c r="E31" s="135">
        <f t="shared" si="4"/>
        <v>0</v>
      </c>
      <c r="F31" s="167"/>
      <c r="G31" s="173">
        <f t="shared" si="5"/>
        <v>0</v>
      </c>
      <c r="H31" s="168"/>
      <c r="I31" s="135">
        <f t="shared" si="6"/>
        <v>0</v>
      </c>
      <c r="J31" s="167"/>
      <c r="K31" s="145">
        <f t="shared" si="7"/>
        <v>0</v>
      </c>
      <c r="L31" s="333"/>
      <c r="M31" s="163">
        <f t="shared" si="8"/>
        <v>0</v>
      </c>
      <c r="N31" s="159"/>
      <c r="O31" s="177">
        <f t="shared" si="9"/>
        <v>0</v>
      </c>
      <c r="P31" s="168"/>
      <c r="Q31" s="135">
        <f t="shared" si="10"/>
        <v>0</v>
      </c>
      <c r="R31" s="167"/>
      <c r="S31" s="145">
        <f t="shared" si="11"/>
        <v>0</v>
      </c>
      <c r="T31" s="172"/>
      <c r="U31" s="135">
        <f t="shared" si="0"/>
        <v>0</v>
      </c>
      <c r="V31" s="167"/>
      <c r="W31" s="173">
        <f t="shared" si="1"/>
        <v>0</v>
      </c>
      <c r="X31" s="121">
        <f t="shared" si="2"/>
        <v>0</v>
      </c>
      <c r="Y31" s="115">
        <f t="shared" si="3"/>
        <v>0</v>
      </c>
      <c r="Z31" s="32"/>
      <c r="AC31" s="275"/>
      <c r="AD31" s="275"/>
      <c r="AE31" s="281"/>
      <c r="AF31" s="281"/>
    </row>
    <row r="32" spans="1:32" s="31" customFormat="1" x14ac:dyDescent="0.2">
      <c r="A32" s="80">
        <v>6208</v>
      </c>
      <c r="B32" s="127" t="s">
        <v>516</v>
      </c>
      <c r="C32" s="82" t="s">
        <v>100</v>
      </c>
      <c r="D32" s="172"/>
      <c r="E32" s="135">
        <f t="shared" si="4"/>
        <v>0</v>
      </c>
      <c r="F32" s="167"/>
      <c r="G32" s="173">
        <f t="shared" si="5"/>
        <v>0</v>
      </c>
      <c r="H32" s="168"/>
      <c r="I32" s="135">
        <f t="shared" si="6"/>
        <v>0</v>
      </c>
      <c r="J32" s="167"/>
      <c r="K32" s="145">
        <f t="shared" si="7"/>
        <v>0</v>
      </c>
      <c r="L32" s="333"/>
      <c r="M32" s="163">
        <f t="shared" si="8"/>
        <v>0</v>
      </c>
      <c r="N32" s="159"/>
      <c r="O32" s="177">
        <f t="shared" si="9"/>
        <v>0</v>
      </c>
      <c r="P32" s="168"/>
      <c r="Q32" s="135">
        <f t="shared" si="10"/>
        <v>0</v>
      </c>
      <c r="R32" s="167"/>
      <c r="S32" s="145">
        <f t="shared" si="11"/>
        <v>0</v>
      </c>
      <c r="T32" s="172"/>
      <c r="U32" s="135">
        <f t="shared" si="0"/>
        <v>0</v>
      </c>
      <c r="V32" s="167"/>
      <c r="W32" s="173">
        <f t="shared" si="1"/>
        <v>0</v>
      </c>
      <c r="X32" s="121">
        <f t="shared" si="2"/>
        <v>0</v>
      </c>
      <c r="Y32" s="115">
        <f t="shared" si="3"/>
        <v>0</v>
      </c>
      <c r="Z32" s="32"/>
      <c r="AC32" s="275"/>
      <c r="AD32" s="275"/>
      <c r="AE32" s="281"/>
      <c r="AF32" s="281"/>
    </row>
    <row r="33" spans="1:32" s="31" customFormat="1" x14ac:dyDescent="0.2">
      <c r="A33" s="80">
        <v>6209</v>
      </c>
      <c r="B33" s="127" t="s">
        <v>511</v>
      </c>
      <c r="C33" s="82" t="s">
        <v>101</v>
      </c>
      <c r="D33" s="172"/>
      <c r="E33" s="135">
        <f t="shared" si="4"/>
        <v>0</v>
      </c>
      <c r="F33" s="167"/>
      <c r="G33" s="173">
        <f t="shared" si="5"/>
        <v>0</v>
      </c>
      <c r="H33" s="168"/>
      <c r="I33" s="135">
        <f t="shared" si="6"/>
        <v>0</v>
      </c>
      <c r="J33" s="167"/>
      <c r="K33" s="145">
        <f t="shared" si="7"/>
        <v>0</v>
      </c>
      <c r="L33" s="333"/>
      <c r="M33" s="163">
        <f t="shared" si="8"/>
        <v>0</v>
      </c>
      <c r="N33" s="159"/>
      <c r="O33" s="177">
        <f t="shared" si="9"/>
        <v>0</v>
      </c>
      <c r="P33" s="168"/>
      <c r="Q33" s="135">
        <f t="shared" si="10"/>
        <v>0</v>
      </c>
      <c r="R33" s="167"/>
      <c r="S33" s="145">
        <f t="shared" si="11"/>
        <v>0</v>
      </c>
      <c r="T33" s="324">
        <v>33</v>
      </c>
      <c r="U33" s="302">
        <f t="shared" si="0"/>
        <v>6275940</v>
      </c>
      <c r="V33" s="325">
        <v>25</v>
      </c>
      <c r="W33" s="304">
        <f t="shared" si="1"/>
        <v>2351550</v>
      </c>
      <c r="X33" s="121">
        <f t="shared" si="2"/>
        <v>58</v>
      </c>
      <c r="Y33" s="115">
        <f t="shared" si="3"/>
        <v>8627490</v>
      </c>
      <c r="Z33" s="32"/>
      <c r="AC33" s="275"/>
      <c r="AD33" s="275"/>
      <c r="AE33" s="281"/>
      <c r="AF33" s="281"/>
    </row>
    <row r="34" spans="1:32" s="31" customFormat="1" x14ac:dyDescent="0.2">
      <c r="A34" s="80">
        <v>6214</v>
      </c>
      <c r="B34" s="127" t="s">
        <v>518</v>
      </c>
      <c r="C34" s="82" t="s">
        <v>102</v>
      </c>
      <c r="D34" s="172"/>
      <c r="E34" s="135">
        <f t="shared" si="4"/>
        <v>0</v>
      </c>
      <c r="F34" s="167"/>
      <c r="G34" s="173">
        <f t="shared" si="5"/>
        <v>0</v>
      </c>
      <c r="H34" s="168"/>
      <c r="I34" s="135">
        <f t="shared" si="6"/>
        <v>0</v>
      </c>
      <c r="J34" s="167"/>
      <c r="K34" s="145">
        <f t="shared" si="7"/>
        <v>0</v>
      </c>
      <c r="L34" s="333"/>
      <c r="M34" s="163">
        <f t="shared" si="8"/>
        <v>0</v>
      </c>
      <c r="N34" s="159"/>
      <c r="O34" s="177">
        <f t="shared" si="9"/>
        <v>0</v>
      </c>
      <c r="P34" s="329"/>
      <c r="Q34" s="302">
        <f t="shared" si="10"/>
        <v>0</v>
      </c>
      <c r="R34" s="325"/>
      <c r="S34" s="318">
        <f t="shared" si="11"/>
        <v>0</v>
      </c>
      <c r="T34" s="172"/>
      <c r="U34" s="135">
        <f t="shared" si="0"/>
        <v>0</v>
      </c>
      <c r="V34" s="167"/>
      <c r="W34" s="173">
        <f t="shared" si="1"/>
        <v>0</v>
      </c>
      <c r="X34" s="121">
        <f t="shared" si="2"/>
        <v>0</v>
      </c>
      <c r="Y34" s="115">
        <f t="shared" si="3"/>
        <v>0</v>
      </c>
      <c r="Z34" s="32"/>
      <c r="AC34" s="275"/>
      <c r="AD34" s="275"/>
      <c r="AE34" s="281"/>
      <c r="AF34" s="281"/>
    </row>
    <row r="35" spans="1:32" s="31" customFormat="1" x14ac:dyDescent="0.2">
      <c r="A35" s="80">
        <v>6301</v>
      </c>
      <c r="B35" s="127" t="s">
        <v>496</v>
      </c>
      <c r="C35" s="82" t="s">
        <v>103</v>
      </c>
      <c r="D35" s="172"/>
      <c r="E35" s="135">
        <f t="shared" si="4"/>
        <v>0</v>
      </c>
      <c r="F35" s="167"/>
      <c r="G35" s="173">
        <f t="shared" si="5"/>
        <v>0</v>
      </c>
      <c r="H35" s="168"/>
      <c r="I35" s="135">
        <f t="shared" si="6"/>
        <v>0</v>
      </c>
      <c r="J35" s="167"/>
      <c r="K35" s="145">
        <f t="shared" si="7"/>
        <v>0</v>
      </c>
      <c r="L35" s="333"/>
      <c r="M35" s="163">
        <f t="shared" si="8"/>
        <v>0</v>
      </c>
      <c r="N35" s="159"/>
      <c r="O35" s="177">
        <f t="shared" si="9"/>
        <v>0</v>
      </c>
      <c r="P35" s="168"/>
      <c r="Q35" s="135">
        <f t="shared" si="10"/>
        <v>0</v>
      </c>
      <c r="R35" s="167"/>
      <c r="S35" s="145">
        <f t="shared" si="11"/>
        <v>0</v>
      </c>
      <c r="T35" s="172"/>
      <c r="U35" s="135">
        <f t="shared" si="0"/>
        <v>0</v>
      </c>
      <c r="V35" s="167"/>
      <c r="W35" s="173">
        <f t="shared" si="1"/>
        <v>0</v>
      </c>
      <c r="X35" s="121">
        <f t="shared" si="2"/>
        <v>0</v>
      </c>
      <c r="Y35" s="115">
        <f t="shared" si="3"/>
        <v>0</v>
      </c>
      <c r="Z35" s="32"/>
      <c r="AC35" s="275"/>
      <c r="AD35" s="275"/>
      <c r="AE35" s="281"/>
      <c r="AF35" s="281"/>
    </row>
    <row r="36" spans="1:32" s="31" customFormat="1" x14ac:dyDescent="0.2">
      <c r="A36" s="80">
        <v>6302</v>
      </c>
      <c r="B36" s="127" t="s">
        <v>498</v>
      </c>
      <c r="C36" s="82" t="s">
        <v>104</v>
      </c>
      <c r="D36" s="172"/>
      <c r="E36" s="135">
        <f t="shared" si="4"/>
        <v>0</v>
      </c>
      <c r="F36" s="167"/>
      <c r="G36" s="173">
        <f t="shared" si="5"/>
        <v>0</v>
      </c>
      <c r="H36" s="168">
        <v>2</v>
      </c>
      <c r="I36" s="135">
        <f t="shared" si="6"/>
        <v>380360</v>
      </c>
      <c r="J36" s="167"/>
      <c r="K36" s="145">
        <f t="shared" si="7"/>
        <v>0</v>
      </c>
      <c r="L36" s="333"/>
      <c r="M36" s="163">
        <f t="shared" si="8"/>
        <v>0</v>
      </c>
      <c r="N36" s="159"/>
      <c r="O36" s="177">
        <f t="shared" si="9"/>
        <v>0</v>
      </c>
      <c r="P36" s="329"/>
      <c r="Q36" s="302">
        <f t="shared" si="10"/>
        <v>0</v>
      </c>
      <c r="R36" s="325"/>
      <c r="S36" s="318">
        <f t="shared" si="11"/>
        <v>0</v>
      </c>
      <c r="T36" s="324">
        <v>27</v>
      </c>
      <c r="U36" s="302">
        <f t="shared" si="0"/>
        <v>5134860</v>
      </c>
      <c r="V36" s="325">
        <v>34</v>
      </c>
      <c r="W36" s="304">
        <f t="shared" si="1"/>
        <v>3198108</v>
      </c>
      <c r="X36" s="121">
        <f t="shared" si="2"/>
        <v>63</v>
      </c>
      <c r="Y36" s="115">
        <f t="shared" si="3"/>
        <v>8713328</v>
      </c>
      <c r="Z36" s="32"/>
      <c r="AC36" s="275"/>
      <c r="AD36" s="275"/>
      <c r="AE36" s="281"/>
      <c r="AF36" s="281"/>
    </row>
    <row r="37" spans="1:32" s="31" customFormat="1" x14ac:dyDescent="0.2">
      <c r="A37" s="80">
        <v>6303</v>
      </c>
      <c r="B37" s="127" t="s">
        <v>497</v>
      </c>
      <c r="C37" s="82" t="s">
        <v>105</v>
      </c>
      <c r="D37" s="172"/>
      <c r="E37" s="135">
        <f t="shared" si="4"/>
        <v>0</v>
      </c>
      <c r="F37" s="167"/>
      <c r="G37" s="173">
        <f t="shared" si="5"/>
        <v>0</v>
      </c>
      <c r="H37" s="168"/>
      <c r="I37" s="135">
        <f t="shared" si="6"/>
        <v>0</v>
      </c>
      <c r="J37" s="167"/>
      <c r="K37" s="145">
        <f t="shared" si="7"/>
        <v>0</v>
      </c>
      <c r="L37" s="333"/>
      <c r="M37" s="163">
        <f t="shared" si="8"/>
        <v>0</v>
      </c>
      <c r="N37" s="159"/>
      <c r="O37" s="177">
        <f t="shared" si="9"/>
        <v>0</v>
      </c>
      <c r="P37" s="329"/>
      <c r="Q37" s="302">
        <f t="shared" si="10"/>
        <v>0</v>
      </c>
      <c r="R37" s="325"/>
      <c r="S37" s="318">
        <f t="shared" si="11"/>
        <v>0</v>
      </c>
      <c r="T37" s="172"/>
      <c r="U37" s="135">
        <f t="shared" si="0"/>
        <v>0</v>
      </c>
      <c r="V37" s="167"/>
      <c r="W37" s="173">
        <f t="shared" si="1"/>
        <v>0</v>
      </c>
      <c r="X37" s="121">
        <f t="shared" si="2"/>
        <v>0</v>
      </c>
      <c r="Y37" s="115">
        <f t="shared" si="3"/>
        <v>0</v>
      </c>
      <c r="Z37" s="32"/>
      <c r="AC37" s="275"/>
      <c r="AD37" s="275"/>
      <c r="AE37" s="281"/>
      <c r="AF37" s="281"/>
    </row>
    <row r="38" spans="1:32" s="31" customFormat="1" x14ac:dyDescent="0.2">
      <c r="A38" s="80">
        <v>6304</v>
      </c>
      <c r="B38" s="127" t="s">
        <v>484</v>
      </c>
      <c r="C38" s="82" t="s">
        <v>106</v>
      </c>
      <c r="D38" s="172"/>
      <c r="E38" s="135">
        <f t="shared" si="4"/>
        <v>0</v>
      </c>
      <c r="F38" s="167"/>
      <c r="G38" s="173">
        <f t="shared" si="5"/>
        <v>0</v>
      </c>
      <c r="H38" s="168"/>
      <c r="I38" s="135">
        <f t="shared" si="6"/>
        <v>0</v>
      </c>
      <c r="J38" s="167"/>
      <c r="K38" s="145">
        <f t="shared" si="7"/>
        <v>0</v>
      </c>
      <c r="L38" s="333"/>
      <c r="M38" s="163">
        <f t="shared" si="8"/>
        <v>0</v>
      </c>
      <c r="N38" s="159"/>
      <c r="O38" s="177">
        <f t="shared" si="9"/>
        <v>0</v>
      </c>
      <c r="P38" s="168"/>
      <c r="Q38" s="135">
        <f t="shared" si="10"/>
        <v>0</v>
      </c>
      <c r="R38" s="167"/>
      <c r="S38" s="145">
        <f t="shared" si="11"/>
        <v>0</v>
      </c>
      <c r="T38" s="172"/>
      <c r="U38" s="135">
        <f t="shared" si="0"/>
        <v>0</v>
      </c>
      <c r="V38" s="167"/>
      <c r="W38" s="173">
        <f t="shared" si="1"/>
        <v>0</v>
      </c>
      <c r="X38" s="121">
        <f t="shared" si="2"/>
        <v>0</v>
      </c>
      <c r="Y38" s="115">
        <f t="shared" si="3"/>
        <v>0</v>
      </c>
      <c r="Z38" s="32"/>
      <c r="AC38" s="275"/>
      <c r="AD38" s="275"/>
      <c r="AE38" s="281"/>
      <c r="AF38" s="281"/>
    </row>
    <row r="39" spans="1:32" s="31" customFormat="1" x14ac:dyDescent="0.2">
      <c r="A39" s="80">
        <v>6305</v>
      </c>
      <c r="B39" s="127" t="s">
        <v>491</v>
      </c>
      <c r="C39" s="82" t="s">
        <v>107</v>
      </c>
      <c r="D39" s="172"/>
      <c r="E39" s="135">
        <f t="shared" si="4"/>
        <v>0</v>
      </c>
      <c r="F39" s="167"/>
      <c r="G39" s="173">
        <f t="shared" si="5"/>
        <v>0</v>
      </c>
      <c r="H39" s="168"/>
      <c r="I39" s="135">
        <f t="shared" si="6"/>
        <v>0</v>
      </c>
      <c r="J39" s="167"/>
      <c r="K39" s="145">
        <f t="shared" si="7"/>
        <v>0</v>
      </c>
      <c r="L39" s="333"/>
      <c r="M39" s="163">
        <f t="shared" si="8"/>
        <v>0</v>
      </c>
      <c r="N39" s="159"/>
      <c r="O39" s="177">
        <f t="shared" si="9"/>
        <v>0</v>
      </c>
      <c r="P39" s="168"/>
      <c r="Q39" s="135">
        <f t="shared" si="10"/>
        <v>0</v>
      </c>
      <c r="R39" s="167"/>
      <c r="S39" s="145">
        <f t="shared" si="11"/>
        <v>0</v>
      </c>
      <c r="T39" s="172"/>
      <c r="U39" s="135">
        <f t="shared" si="0"/>
        <v>0</v>
      </c>
      <c r="V39" s="167"/>
      <c r="W39" s="173">
        <f t="shared" si="1"/>
        <v>0</v>
      </c>
      <c r="X39" s="121">
        <f t="shared" si="2"/>
        <v>0</v>
      </c>
      <c r="Y39" s="115">
        <f t="shared" si="3"/>
        <v>0</v>
      </c>
      <c r="Z39" s="32"/>
      <c r="AC39" s="275"/>
      <c r="AD39" s="275"/>
      <c r="AE39" s="281"/>
      <c r="AF39" s="281"/>
    </row>
    <row r="40" spans="1:32" s="31" customFormat="1" ht="13.5" thickBot="1" x14ac:dyDescent="0.25">
      <c r="A40" s="130">
        <v>6306</v>
      </c>
      <c r="B40" s="131" t="s">
        <v>499</v>
      </c>
      <c r="C40" s="201" t="s">
        <v>108</v>
      </c>
      <c r="D40" s="182"/>
      <c r="E40" s="142">
        <f t="shared" si="4"/>
        <v>0</v>
      </c>
      <c r="F40" s="183"/>
      <c r="G40" s="193">
        <f t="shared" si="5"/>
        <v>0</v>
      </c>
      <c r="H40" s="168"/>
      <c r="I40" s="135">
        <f t="shared" si="6"/>
        <v>0</v>
      </c>
      <c r="J40" s="167"/>
      <c r="K40" s="145">
        <f t="shared" si="7"/>
        <v>0</v>
      </c>
      <c r="L40" s="334"/>
      <c r="M40" s="179">
        <f t="shared" si="8"/>
        <v>0</v>
      </c>
      <c r="N40" s="184"/>
      <c r="O40" s="181">
        <f t="shared" si="9"/>
        <v>0</v>
      </c>
      <c r="P40" s="329"/>
      <c r="Q40" s="302">
        <f t="shared" si="10"/>
        <v>0</v>
      </c>
      <c r="R40" s="359"/>
      <c r="S40" s="318">
        <f t="shared" si="11"/>
        <v>0</v>
      </c>
      <c r="T40" s="182"/>
      <c r="U40" s="142">
        <f t="shared" si="0"/>
        <v>0</v>
      </c>
      <c r="V40" s="183"/>
      <c r="W40" s="193">
        <f t="shared" si="1"/>
        <v>0</v>
      </c>
      <c r="X40" s="121">
        <f t="shared" si="2"/>
        <v>0</v>
      </c>
      <c r="Y40" s="115">
        <f t="shared" si="3"/>
        <v>0</v>
      </c>
      <c r="Z40" s="32"/>
      <c r="AC40" s="275"/>
      <c r="AD40" s="275"/>
      <c r="AE40" s="281"/>
      <c r="AF40" s="281"/>
    </row>
    <row r="41" spans="1:32" s="31" customFormat="1" ht="13.5" thickBot="1" x14ac:dyDescent="0.25">
      <c r="A41" s="428" t="s">
        <v>18</v>
      </c>
      <c r="B41" s="429"/>
      <c r="C41" s="429"/>
      <c r="D41" s="204">
        <f>SUM(D8:D40)</f>
        <v>0</v>
      </c>
      <c r="E41" s="205">
        <f t="shared" ref="E41:Y41" si="12">SUM(E8:E40)</f>
        <v>0</v>
      </c>
      <c r="F41" s="205">
        <f t="shared" si="12"/>
        <v>0</v>
      </c>
      <c r="G41" s="205">
        <f t="shared" si="12"/>
        <v>0</v>
      </c>
      <c r="H41" s="202">
        <f t="shared" si="12"/>
        <v>2</v>
      </c>
      <c r="I41" s="202">
        <f t="shared" si="12"/>
        <v>380360</v>
      </c>
      <c r="J41" s="202">
        <f t="shared" si="12"/>
        <v>0</v>
      </c>
      <c r="K41" s="202">
        <f t="shared" si="12"/>
        <v>0</v>
      </c>
      <c r="L41" s="205">
        <f>SUM(L8:L40)</f>
        <v>0</v>
      </c>
      <c r="M41" s="205">
        <f>SUM(M8:M40)</f>
        <v>0</v>
      </c>
      <c r="N41" s="205">
        <f>SUM(N8:N40)</f>
        <v>0</v>
      </c>
      <c r="O41" s="205">
        <f>SUM(O8:O40)</f>
        <v>0</v>
      </c>
      <c r="P41" s="202">
        <f t="shared" si="12"/>
        <v>0</v>
      </c>
      <c r="Q41" s="202">
        <f t="shared" si="12"/>
        <v>0</v>
      </c>
      <c r="R41" s="202">
        <f t="shared" si="12"/>
        <v>0</v>
      </c>
      <c r="S41" s="202">
        <f t="shared" si="12"/>
        <v>0</v>
      </c>
      <c r="T41" s="205">
        <f t="shared" si="12"/>
        <v>284</v>
      </c>
      <c r="U41" s="205">
        <f t="shared" si="12"/>
        <v>54011120</v>
      </c>
      <c r="V41" s="205">
        <f t="shared" si="12"/>
        <v>323</v>
      </c>
      <c r="W41" s="205">
        <f t="shared" si="12"/>
        <v>30382026</v>
      </c>
      <c r="X41" s="202">
        <f t="shared" si="12"/>
        <v>609</v>
      </c>
      <c r="Y41" s="203">
        <f t="shared" si="12"/>
        <v>84773506</v>
      </c>
      <c r="Z41" s="32"/>
      <c r="AA41" s="32"/>
    </row>
    <row r="45" spans="1:32" x14ac:dyDescent="0.2">
      <c r="F45" s="21" t="s">
        <v>369</v>
      </c>
      <c r="G45" s="22">
        <v>190180</v>
      </c>
    </row>
    <row r="46" spans="1:32" x14ac:dyDescent="0.2">
      <c r="F46" s="21" t="s">
        <v>370</v>
      </c>
      <c r="G46" s="22">
        <v>94062</v>
      </c>
    </row>
  </sheetData>
  <mergeCells count="13">
    <mergeCell ref="A41:C41"/>
    <mergeCell ref="P6:S6"/>
    <mergeCell ref="X6:Y6"/>
    <mergeCell ref="A1:Y1"/>
    <mergeCell ref="A2:Y2"/>
    <mergeCell ref="A4:Y4"/>
    <mergeCell ref="A6:A7"/>
    <mergeCell ref="C6:C7"/>
    <mergeCell ref="D6:G6"/>
    <mergeCell ref="H6:K6"/>
    <mergeCell ref="L6:O6"/>
    <mergeCell ref="B6:B7"/>
    <mergeCell ref="T6:W6"/>
  </mergeCells>
  <phoneticPr fontId="2" type="noConversion"/>
  <printOptions horizontalCentered="1"/>
  <pageMargins left="1.1811023622047245" right="0.59055118110236227" top="0.98425196850393704" bottom="0.98425196850393704" header="0" footer="0"/>
  <pageSetup paperSize="14" scale="43" orientation="landscape" r:id="rId1"/>
  <headerFooter alignWithMargins="0">
    <oddHeader>&amp;L&amp;"Arial,Negrita"&amp;8Unidad de Información Municipal
capturarrhh.sinim.gov.cl
www.sinim.gov.cl
Depto. Finanzas Municipales
SUBDERE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74"/>
  <sheetViews>
    <sheetView topLeftCell="M16" zoomScaleNormal="100" workbookViewId="0">
      <selection activeCell="T28" sqref="T28"/>
    </sheetView>
  </sheetViews>
  <sheetFormatPr baseColWidth="10" defaultRowHeight="12.75" x14ac:dyDescent="0.2"/>
  <cols>
    <col min="1" max="1" width="8.28515625" style="23" customWidth="1"/>
    <col min="2" max="2" width="17.42578125" style="23" customWidth="1"/>
    <col min="3" max="3" width="16.42578125" style="23" customWidth="1"/>
    <col min="4" max="4" width="16.140625" customWidth="1"/>
    <col min="5" max="5" width="18.85546875" customWidth="1"/>
    <col min="6" max="6" width="12.140625" customWidth="1"/>
    <col min="7" max="7" width="22" customWidth="1"/>
    <col min="8" max="8" width="12.140625" customWidth="1"/>
    <col min="9" max="9" width="16" customWidth="1"/>
    <col min="10" max="10" width="12.140625" customWidth="1"/>
    <col min="11" max="11" width="16" customWidth="1"/>
    <col min="12" max="12" width="12.28515625" customWidth="1"/>
    <col min="13" max="13" width="14.5703125" customWidth="1"/>
    <col min="14" max="14" width="12.140625" customWidth="1"/>
    <col min="15" max="15" width="13.42578125" customWidth="1"/>
    <col min="16" max="16" width="12.140625" customWidth="1"/>
    <col min="17" max="17" width="16" customWidth="1"/>
    <col min="18" max="18" width="12.140625" customWidth="1"/>
    <col min="19" max="19" width="15.85546875" customWidth="1"/>
    <col min="20" max="20" width="11.85546875" customWidth="1"/>
    <col min="21" max="21" width="17.7109375" customWidth="1"/>
    <col min="22" max="22" width="11.85546875" customWidth="1"/>
    <col min="23" max="23" width="18" customWidth="1"/>
    <col min="24" max="24" width="14" customWidth="1"/>
    <col min="25" max="25" width="19.5703125" customWidth="1"/>
  </cols>
  <sheetData>
    <row r="1" spans="1:32" ht="18" x14ac:dyDescent="0.25">
      <c r="A1" s="437" t="str">
        <f>NACIONAL!A1</f>
        <v>REZAGADO BONO ESPECIAL 2019</v>
      </c>
      <c r="B1" s="437"/>
      <c r="C1" s="437"/>
      <c r="D1" s="437"/>
      <c r="E1" s="437"/>
      <c r="F1" s="437"/>
      <c r="G1" s="437"/>
      <c r="H1" s="437"/>
      <c r="I1" s="437"/>
      <c r="J1" s="437"/>
      <c r="K1" s="437"/>
      <c r="L1" s="437"/>
      <c r="M1" s="437"/>
      <c r="N1" s="437"/>
      <c r="O1" s="437"/>
      <c r="P1" s="437"/>
      <c r="Q1" s="437"/>
      <c r="R1" s="437"/>
      <c r="S1" s="437"/>
      <c r="T1" s="437"/>
      <c r="U1" s="437"/>
      <c r="V1" s="437"/>
      <c r="W1" s="437"/>
      <c r="X1" s="437"/>
      <c r="Y1" s="437"/>
    </row>
    <row r="2" spans="1:32" ht="18" x14ac:dyDescent="0.25">
      <c r="A2" s="437" t="str">
        <f>NACIONAL!A2</f>
        <v>Ley Nº 21.196 Artículo 76º</v>
      </c>
      <c r="B2" s="437"/>
      <c r="C2" s="437"/>
      <c r="D2" s="437"/>
      <c r="E2" s="437"/>
      <c r="F2" s="437"/>
      <c r="G2" s="437"/>
      <c r="H2" s="437"/>
      <c r="I2" s="437"/>
      <c r="J2" s="437"/>
      <c r="K2" s="437"/>
      <c r="L2" s="437"/>
      <c r="M2" s="437"/>
      <c r="N2" s="437"/>
      <c r="O2" s="437"/>
      <c r="P2" s="437"/>
      <c r="Q2" s="437"/>
      <c r="R2" s="437"/>
      <c r="S2" s="437"/>
      <c r="T2" s="437"/>
      <c r="U2" s="437"/>
      <c r="V2" s="437"/>
      <c r="W2" s="437"/>
      <c r="X2" s="437"/>
      <c r="Y2" s="437"/>
    </row>
    <row r="4" spans="1:32" ht="18" x14ac:dyDescent="0.25">
      <c r="A4" s="437" t="s">
        <v>392</v>
      </c>
      <c r="B4" s="437"/>
      <c r="C4" s="437"/>
      <c r="D4" s="437"/>
      <c r="E4" s="437"/>
      <c r="F4" s="437"/>
      <c r="G4" s="437"/>
      <c r="H4" s="437"/>
      <c r="I4" s="437"/>
      <c r="J4" s="437"/>
      <c r="K4" s="437"/>
      <c r="L4" s="437"/>
      <c r="M4" s="437"/>
      <c r="N4" s="437"/>
      <c r="O4" s="437"/>
      <c r="P4" s="437"/>
      <c r="Q4" s="437"/>
      <c r="R4" s="437"/>
      <c r="S4" s="437"/>
      <c r="T4" s="437"/>
      <c r="U4" s="437"/>
      <c r="V4" s="437"/>
      <c r="W4" s="437"/>
      <c r="X4" s="437"/>
      <c r="Y4" s="437"/>
    </row>
    <row r="5" spans="1:32" ht="13.5" thickBot="1" x14ac:dyDescent="0.25"/>
    <row r="6" spans="1:32" ht="15.75" customHeight="1" thickBot="1" x14ac:dyDescent="0.25">
      <c r="A6" s="446" t="s">
        <v>0</v>
      </c>
      <c r="B6" s="460" t="s">
        <v>405</v>
      </c>
      <c r="C6" s="448" t="s">
        <v>1</v>
      </c>
      <c r="D6" s="431" t="s">
        <v>2</v>
      </c>
      <c r="E6" s="432"/>
      <c r="F6" s="432"/>
      <c r="G6" s="433"/>
      <c r="H6" s="434" t="s">
        <v>3</v>
      </c>
      <c r="I6" s="435"/>
      <c r="J6" s="435"/>
      <c r="K6" s="436"/>
      <c r="L6" s="438" t="s">
        <v>4</v>
      </c>
      <c r="M6" s="439"/>
      <c r="N6" s="439"/>
      <c r="O6" s="440"/>
      <c r="P6" s="441" t="s">
        <v>5</v>
      </c>
      <c r="Q6" s="442"/>
      <c r="R6" s="442"/>
      <c r="S6" s="443"/>
      <c r="T6" s="450" t="s">
        <v>731</v>
      </c>
      <c r="U6" s="451"/>
      <c r="V6" s="451"/>
      <c r="W6" s="452"/>
      <c r="X6" s="444" t="s">
        <v>355</v>
      </c>
      <c r="Y6" s="445"/>
    </row>
    <row r="7" spans="1:32" s="31" customFormat="1" ht="100.5" customHeight="1" thickBot="1" x14ac:dyDescent="0.25">
      <c r="A7" s="447"/>
      <c r="B7" s="461"/>
      <c r="C7" s="449"/>
      <c r="D7" s="90" t="str">
        <f>NACIONAL!C7</f>
        <v>Pers. Remun Liq. &lt;= a $ 702.227 Noviembre</v>
      </c>
      <c r="E7" s="91" t="str">
        <f>NACIONAL!D7</f>
        <v>Monto Bono Esp. $ 190.180</v>
      </c>
      <c r="F7" s="91" t="str">
        <f>NACIONAL!E7</f>
        <v>Pers. Remun Liq. &gt; a $ 702.227 y Rem Bruta &lt;= $ 2.557.475</v>
      </c>
      <c r="G7" s="92" t="str">
        <f>NACIONAL!F7</f>
        <v>Monto Bono Esp. $ 94.062</v>
      </c>
      <c r="H7" s="90" t="str">
        <f>NACIONAL!G7</f>
        <v>Pers. Remun Liq. &lt;= a $ 702.227 Noviembre</v>
      </c>
      <c r="I7" s="91" t="str">
        <f>NACIONAL!H7</f>
        <v>Monto Bono Esp. $ 190.180</v>
      </c>
      <c r="J7" s="91" t="str">
        <f>NACIONAL!I7</f>
        <v>Pers. Remun Liq. &gt; a $ 702.227 y Rem Bruta &lt;= $ 2.557.475</v>
      </c>
      <c r="K7" s="92" t="str">
        <f>NACIONAL!J7</f>
        <v>Monto Bono Esp. $ 94.062</v>
      </c>
      <c r="L7" s="90" t="str">
        <f>NACIONAL!K7</f>
        <v>Pers. Remun Liq. &lt;= a $ 702.227 Noviembre</v>
      </c>
      <c r="M7" s="91" t="str">
        <f>NACIONAL!L7</f>
        <v>Monto Bono Esp. $ 190.180</v>
      </c>
      <c r="N7" s="91" t="str">
        <f>NACIONAL!M7</f>
        <v>Pers. Remun Liq. &gt; a $ 702.227 y Rem Bruta &lt;= $ 2.557.475</v>
      </c>
      <c r="O7" s="92" t="str">
        <f>NACIONAL!N7</f>
        <v>Monto Bono Esp. $ 94.062</v>
      </c>
      <c r="P7" s="90" t="str">
        <f>NACIONAL!O7</f>
        <v>Pers. Remun Liq. &lt;= a $ 702.227 Noviembre</v>
      </c>
      <c r="Q7" s="91" t="str">
        <f>NACIONAL!P7</f>
        <v>Monto Bono Esp. $ 190.180</v>
      </c>
      <c r="R7" s="91" t="str">
        <f>NACIONAL!Q7</f>
        <v>Pers. Remun Liq. &gt; a $ 702.227 y Rem Bruta &lt;= $ 2.557.475</v>
      </c>
      <c r="S7" s="92" t="str">
        <f>NACIONAL!R7</f>
        <v>Monto Bono Esp. $ 94.062</v>
      </c>
      <c r="T7" s="92" t="str">
        <f>NACIONAL!S7</f>
        <v>Pers. Remun Liq. &lt;= a $ 702.227 Noviembre</v>
      </c>
      <c r="U7" s="92" t="str">
        <f>NACIONAL!T7</f>
        <v>Monto Bono Esp. $ 190.180</v>
      </c>
      <c r="V7" s="92" t="str">
        <f>NACIONAL!U7</f>
        <v>Pers. Remun Liq. &gt; a $ 702.227 y Rem Bruta &lt;= $ 2.557.475</v>
      </c>
      <c r="W7" s="92" t="str">
        <f>NACIONAL!V7</f>
        <v>Monto Bono Esp. $ 94.062</v>
      </c>
      <c r="X7" s="94" t="s">
        <v>6</v>
      </c>
      <c r="Y7" s="95" t="s">
        <v>368</v>
      </c>
    </row>
    <row r="8" spans="1:32" s="31" customFormat="1" x14ac:dyDescent="0.2">
      <c r="A8" s="125">
        <v>7101</v>
      </c>
      <c r="B8" s="126" t="s">
        <v>534</v>
      </c>
      <c r="C8" s="207" t="s">
        <v>109</v>
      </c>
      <c r="D8" s="169"/>
      <c r="E8" s="137">
        <f>D8*$G$42</f>
        <v>0</v>
      </c>
      <c r="F8" s="170"/>
      <c r="G8" s="144">
        <f>F8*$G$43</f>
        <v>0</v>
      </c>
      <c r="H8" s="169"/>
      <c r="I8" s="137">
        <f>H8*$G$42</f>
        <v>0</v>
      </c>
      <c r="J8" s="170"/>
      <c r="K8" s="171">
        <f>J8*$G$43</f>
        <v>0</v>
      </c>
      <c r="L8" s="365">
        <v>20</v>
      </c>
      <c r="M8" s="298">
        <f>L8*$G$42</f>
        <v>3803600</v>
      </c>
      <c r="N8" s="366">
        <v>8</v>
      </c>
      <c r="O8" s="336">
        <f>N8*$G$43</f>
        <v>752496</v>
      </c>
      <c r="P8" s="322"/>
      <c r="Q8" s="298">
        <f>P8*$G$42</f>
        <v>0</v>
      </c>
      <c r="R8" s="323"/>
      <c r="S8" s="300">
        <f>R8*$G$43</f>
        <v>0</v>
      </c>
      <c r="T8" s="335">
        <v>228</v>
      </c>
      <c r="U8" s="298">
        <f>T8*$G$42</f>
        <v>43361040</v>
      </c>
      <c r="V8" s="323">
        <v>157</v>
      </c>
      <c r="W8" s="336">
        <f>V8*$G$43</f>
        <v>14767734</v>
      </c>
      <c r="X8" s="122">
        <f>D8+F8+H8+J8+L8+N8+P8+R8+T8+V8</f>
        <v>413</v>
      </c>
      <c r="Y8" s="114">
        <f>E8+G8+I8+K8+M8+O8+Q8+S8+U8+W8</f>
        <v>62684870</v>
      </c>
      <c r="Z8" s="32"/>
      <c r="AA8" s="276"/>
      <c r="AB8" s="275"/>
      <c r="AC8" s="275"/>
      <c r="AD8" s="281"/>
      <c r="AE8" s="281"/>
      <c r="AF8" s="32"/>
    </row>
    <row r="9" spans="1:32" s="31" customFormat="1" x14ac:dyDescent="0.2">
      <c r="A9" s="80">
        <v>7102</v>
      </c>
      <c r="B9" s="127" t="s">
        <v>542</v>
      </c>
      <c r="C9" s="82" t="s">
        <v>110</v>
      </c>
      <c r="D9" s="172"/>
      <c r="E9" s="135">
        <f>D9*$G$42</f>
        <v>0</v>
      </c>
      <c r="F9" s="167"/>
      <c r="G9" s="145">
        <f>F9*$G$43</f>
        <v>0</v>
      </c>
      <c r="H9" s="172"/>
      <c r="I9" s="135">
        <f>H9*$G$42</f>
        <v>0</v>
      </c>
      <c r="J9" s="167"/>
      <c r="K9" s="173">
        <f>J9*$G$43</f>
        <v>0</v>
      </c>
      <c r="L9" s="186"/>
      <c r="M9" s="163">
        <f>L9*$G$42</f>
        <v>0</v>
      </c>
      <c r="N9" s="159"/>
      <c r="O9" s="164">
        <f>N9*$G$43</f>
        <v>0</v>
      </c>
      <c r="P9" s="172"/>
      <c r="Q9" s="135">
        <f>P9*$G$42</f>
        <v>0</v>
      </c>
      <c r="R9" s="167"/>
      <c r="S9" s="173">
        <f>R9*$G$43</f>
        <v>0</v>
      </c>
      <c r="T9" s="168"/>
      <c r="U9" s="135">
        <f t="shared" ref="U9:U37" si="0">T9*$G$42</f>
        <v>0</v>
      </c>
      <c r="V9" s="167"/>
      <c r="W9" s="145">
        <f t="shared" ref="W9:W37" si="1">V9*$G$43</f>
        <v>0</v>
      </c>
      <c r="X9" s="123">
        <f t="shared" ref="X9:X37" si="2">D9+F9+H9+J9+L9+N9+P9+R9+T9+V9</f>
        <v>0</v>
      </c>
      <c r="Y9" s="115">
        <f t="shared" ref="Y9:Y37" si="3">E9+G9+I9+K9+M9+O9+Q9+S9+U9+W9</f>
        <v>0</v>
      </c>
      <c r="Z9" s="32"/>
      <c r="AA9" s="276"/>
      <c r="AB9" s="275"/>
      <c r="AC9" s="275"/>
      <c r="AD9" s="281"/>
      <c r="AE9" s="281"/>
      <c r="AF9" s="32"/>
    </row>
    <row r="10" spans="1:32" s="31" customFormat="1" x14ac:dyDescent="0.2">
      <c r="A10" s="80">
        <v>7103</v>
      </c>
      <c r="B10" s="127" t="s">
        <v>538</v>
      </c>
      <c r="C10" s="82" t="s">
        <v>111</v>
      </c>
      <c r="D10" s="172"/>
      <c r="E10" s="135">
        <f t="shared" ref="E10:E37" si="4">D10*$G$42</f>
        <v>0</v>
      </c>
      <c r="F10" s="167"/>
      <c r="G10" s="145">
        <f t="shared" ref="G10:G37" si="5">F10*$G$43</f>
        <v>0</v>
      </c>
      <c r="H10" s="172"/>
      <c r="I10" s="135">
        <f t="shared" ref="I10:I37" si="6">H10*$G$42</f>
        <v>0</v>
      </c>
      <c r="J10" s="167"/>
      <c r="K10" s="173">
        <f t="shared" ref="K10:K37" si="7">J10*$G$43</f>
        <v>0</v>
      </c>
      <c r="L10" s="186"/>
      <c r="M10" s="163">
        <f t="shared" ref="M10:M37" si="8">L10*$G$42</f>
        <v>0</v>
      </c>
      <c r="N10" s="159"/>
      <c r="O10" s="164">
        <f t="shared" ref="O10:O37" si="9">N10*$G$43</f>
        <v>0</v>
      </c>
      <c r="P10" s="172"/>
      <c r="Q10" s="135">
        <f t="shared" ref="Q10:Q37" si="10">P10*$G$42</f>
        <v>0</v>
      </c>
      <c r="R10" s="167"/>
      <c r="S10" s="173">
        <f t="shared" ref="S10:S37" si="11">R10*$G$43</f>
        <v>0</v>
      </c>
      <c r="T10" s="168"/>
      <c r="U10" s="135">
        <f t="shared" si="0"/>
        <v>0</v>
      </c>
      <c r="V10" s="167"/>
      <c r="W10" s="145">
        <f t="shared" si="1"/>
        <v>0</v>
      </c>
      <c r="X10" s="123">
        <f t="shared" si="2"/>
        <v>0</v>
      </c>
      <c r="Y10" s="115">
        <f t="shared" si="3"/>
        <v>0</v>
      </c>
      <c r="Z10" s="32"/>
      <c r="AA10" s="276"/>
      <c r="AB10" s="275"/>
      <c r="AC10" s="275"/>
      <c r="AD10" s="281"/>
      <c r="AE10" s="281"/>
      <c r="AF10" s="32"/>
    </row>
    <row r="11" spans="1:32" s="31" customFormat="1" x14ac:dyDescent="0.2">
      <c r="A11" s="80">
        <v>7104</v>
      </c>
      <c r="B11" s="127" t="s">
        <v>471</v>
      </c>
      <c r="C11" s="82" t="s">
        <v>112</v>
      </c>
      <c r="D11" s="172"/>
      <c r="E11" s="135">
        <f t="shared" si="4"/>
        <v>0</v>
      </c>
      <c r="F11" s="167"/>
      <c r="G11" s="145">
        <f t="shared" si="5"/>
        <v>0</v>
      </c>
      <c r="H11" s="172"/>
      <c r="I11" s="135">
        <f t="shared" si="6"/>
        <v>0</v>
      </c>
      <c r="J11" s="167"/>
      <c r="K11" s="173">
        <f t="shared" si="7"/>
        <v>0</v>
      </c>
      <c r="L11" s="186"/>
      <c r="M11" s="163">
        <f t="shared" si="8"/>
        <v>0</v>
      </c>
      <c r="N11" s="159"/>
      <c r="O11" s="164">
        <f t="shared" si="9"/>
        <v>0</v>
      </c>
      <c r="P11" s="172"/>
      <c r="Q11" s="135">
        <f t="shared" si="10"/>
        <v>0</v>
      </c>
      <c r="R11" s="167"/>
      <c r="S11" s="173">
        <f t="shared" si="11"/>
        <v>0</v>
      </c>
      <c r="T11" s="168"/>
      <c r="U11" s="135">
        <f t="shared" si="0"/>
        <v>0</v>
      </c>
      <c r="V11" s="167"/>
      <c r="W11" s="145">
        <f t="shared" si="1"/>
        <v>0</v>
      </c>
      <c r="X11" s="123">
        <f t="shared" si="2"/>
        <v>0</v>
      </c>
      <c r="Y11" s="115">
        <f t="shared" si="3"/>
        <v>0</v>
      </c>
      <c r="Z11" s="32"/>
      <c r="AA11" s="276"/>
      <c r="AB11" s="275"/>
      <c r="AC11" s="275"/>
      <c r="AD11" s="281"/>
      <c r="AE11" s="281"/>
      <c r="AF11" s="32"/>
    </row>
    <row r="12" spans="1:32" s="31" customFormat="1" x14ac:dyDescent="0.2">
      <c r="A12" s="80">
        <v>7105</v>
      </c>
      <c r="B12" s="127" t="s">
        <v>536</v>
      </c>
      <c r="C12" s="82" t="s">
        <v>113</v>
      </c>
      <c r="D12" s="172"/>
      <c r="E12" s="135">
        <f t="shared" si="4"/>
        <v>0</v>
      </c>
      <c r="F12" s="167"/>
      <c r="G12" s="145">
        <f t="shared" si="5"/>
        <v>0</v>
      </c>
      <c r="H12" s="172"/>
      <c r="I12" s="135">
        <f t="shared" si="6"/>
        <v>0</v>
      </c>
      <c r="J12" s="167"/>
      <c r="K12" s="173">
        <f t="shared" si="7"/>
        <v>0</v>
      </c>
      <c r="L12" s="186"/>
      <c r="M12" s="163">
        <f t="shared" si="8"/>
        <v>0</v>
      </c>
      <c r="N12" s="159"/>
      <c r="O12" s="164">
        <f t="shared" si="9"/>
        <v>0</v>
      </c>
      <c r="P12" s="172"/>
      <c r="Q12" s="135">
        <f t="shared" si="10"/>
        <v>0</v>
      </c>
      <c r="R12" s="167"/>
      <c r="S12" s="173">
        <f t="shared" si="11"/>
        <v>0</v>
      </c>
      <c r="T12" s="329">
        <v>22</v>
      </c>
      <c r="U12" s="302">
        <f t="shared" si="0"/>
        <v>4183960</v>
      </c>
      <c r="V12" s="325">
        <v>25</v>
      </c>
      <c r="W12" s="318">
        <f t="shared" si="1"/>
        <v>2351550</v>
      </c>
      <c r="X12" s="123">
        <f t="shared" si="2"/>
        <v>47</v>
      </c>
      <c r="Y12" s="115">
        <f t="shared" si="3"/>
        <v>6535510</v>
      </c>
      <c r="Z12" s="32"/>
      <c r="AA12" s="276"/>
      <c r="AB12" s="275"/>
      <c r="AC12" s="275"/>
      <c r="AD12" s="281"/>
      <c r="AE12" s="281"/>
      <c r="AF12" s="32"/>
    </row>
    <row r="13" spans="1:32" s="31" customFormat="1" x14ac:dyDescent="0.2">
      <c r="A13" s="80">
        <v>7106</v>
      </c>
      <c r="B13" s="127" t="s">
        <v>545</v>
      </c>
      <c r="C13" s="82" t="s">
        <v>114</v>
      </c>
      <c r="D13" s="172"/>
      <c r="E13" s="135">
        <f t="shared" si="4"/>
        <v>0</v>
      </c>
      <c r="F13" s="167"/>
      <c r="G13" s="145">
        <f t="shared" si="5"/>
        <v>0</v>
      </c>
      <c r="H13" s="172"/>
      <c r="I13" s="135">
        <f t="shared" si="6"/>
        <v>0</v>
      </c>
      <c r="J13" s="167"/>
      <c r="K13" s="173">
        <f t="shared" si="7"/>
        <v>0</v>
      </c>
      <c r="L13" s="186"/>
      <c r="M13" s="163">
        <f t="shared" si="8"/>
        <v>0</v>
      </c>
      <c r="N13" s="159"/>
      <c r="O13" s="164">
        <f t="shared" si="9"/>
        <v>0</v>
      </c>
      <c r="P13" s="172"/>
      <c r="Q13" s="135">
        <f t="shared" si="10"/>
        <v>0</v>
      </c>
      <c r="R13" s="167"/>
      <c r="S13" s="173">
        <f t="shared" si="11"/>
        <v>0</v>
      </c>
      <c r="T13" s="168"/>
      <c r="U13" s="135">
        <f t="shared" si="0"/>
        <v>0</v>
      </c>
      <c r="V13" s="167"/>
      <c r="W13" s="145">
        <f t="shared" si="1"/>
        <v>0</v>
      </c>
      <c r="X13" s="123">
        <f t="shared" si="2"/>
        <v>0</v>
      </c>
      <c r="Y13" s="115">
        <f t="shared" si="3"/>
        <v>0</v>
      </c>
      <c r="Z13" s="32"/>
      <c r="AA13" s="276"/>
      <c r="AB13" s="275"/>
      <c r="AC13" s="275"/>
      <c r="AD13" s="281"/>
      <c r="AE13" s="281"/>
      <c r="AF13" s="32"/>
    </row>
    <row r="14" spans="1:32" s="31" customFormat="1" x14ac:dyDescent="0.2">
      <c r="A14" s="80">
        <v>7107</v>
      </c>
      <c r="B14" s="127" t="s">
        <v>535</v>
      </c>
      <c r="C14" s="82" t="s">
        <v>115</v>
      </c>
      <c r="D14" s="172"/>
      <c r="E14" s="135">
        <f t="shared" si="4"/>
        <v>0</v>
      </c>
      <c r="F14" s="167"/>
      <c r="G14" s="145">
        <f t="shared" si="5"/>
        <v>0</v>
      </c>
      <c r="H14" s="172"/>
      <c r="I14" s="135">
        <f t="shared" si="6"/>
        <v>0</v>
      </c>
      <c r="J14" s="167"/>
      <c r="K14" s="173">
        <f t="shared" si="7"/>
        <v>0</v>
      </c>
      <c r="L14" s="186"/>
      <c r="M14" s="163">
        <f t="shared" si="8"/>
        <v>0</v>
      </c>
      <c r="N14" s="159"/>
      <c r="O14" s="164">
        <f t="shared" si="9"/>
        <v>0</v>
      </c>
      <c r="P14" s="172"/>
      <c r="Q14" s="135">
        <f t="shared" si="10"/>
        <v>0</v>
      </c>
      <c r="R14" s="167"/>
      <c r="S14" s="173">
        <f t="shared" si="11"/>
        <v>0</v>
      </c>
      <c r="T14" s="329">
        <v>44</v>
      </c>
      <c r="U14" s="302">
        <f t="shared" si="0"/>
        <v>8367920</v>
      </c>
      <c r="V14" s="325">
        <v>24</v>
      </c>
      <c r="W14" s="318">
        <f t="shared" si="1"/>
        <v>2257488</v>
      </c>
      <c r="X14" s="123">
        <f t="shared" si="2"/>
        <v>68</v>
      </c>
      <c r="Y14" s="115">
        <f t="shared" si="3"/>
        <v>10625408</v>
      </c>
      <c r="Z14" s="32"/>
      <c r="AA14" s="276"/>
      <c r="AB14" s="275"/>
      <c r="AC14" s="275"/>
      <c r="AD14" s="281"/>
      <c r="AE14" s="281"/>
      <c r="AF14" s="32"/>
    </row>
    <row r="15" spans="1:32" s="31" customFormat="1" x14ac:dyDescent="0.2">
      <c r="A15" s="80">
        <v>7108</v>
      </c>
      <c r="B15" s="127" t="s">
        <v>537</v>
      </c>
      <c r="C15" s="82" t="s">
        <v>116</v>
      </c>
      <c r="D15" s="172"/>
      <c r="E15" s="135">
        <f t="shared" si="4"/>
        <v>0</v>
      </c>
      <c r="F15" s="167"/>
      <c r="G15" s="145">
        <f t="shared" si="5"/>
        <v>0</v>
      </c>
      <c r="H15" s="172"/>
      <c r="I15" s="135">
        <f t="shared" si="6"/>
        <v>0</v>
      </c>
      <c r="J15" s="167">
        <v>2</v>
      </c>
      <c r="K15" s="173">
        <f t="shared" si="7"/>
        <v>188124</v>
      </c>
      <c r="L15" s="186"/>
      <c r="M15" s="163">
        <f t="shared" si="8"/>
        <v>0</v>
      </c>
      <c r="N15" s="159"/>
      <c r="O15" s="164">
        <f t="shared" si="9"/>
        <v>0</v>
      </c>
      <c r="P15" s="172"/>
      <c r="Q15" s="135">
        <f t="shared" si="10"/>
        <v>0</v>
      </c>
      <c r="R15" s="167"/>
      <c r="S15" s="173">
        <f t="shared" si="11"/>
        <v>0</v>
      </c>
      <c r="T15" s="168"/>
      <c r="U15" s="135">
        <f t="shared" si="0"/>
        <v>0</v>
      </c>
      <c r="V15" s="167"/>
      <c r="W15" s="145">
        <f t="shared" si="1"/>
        <v>0</v>
      </c>
      <c r="X15" s="123">
        <f t="shared" si="2"/>
        <v>2</v>
      </c>
      <c r="Y15" s="115">
        <f t="shared" si="3"/>
        <v>188124</v>
      </c>
      <c r="Z15" s="32"/>
      <c r="AA15" s="276"/>
      <c r="AB15" s="275"/>
      <c r="AC15" s="275"/>
      <c r="AD15" s="281"/>
      <c r="AE15" s="281"/>
      <c r="AF15" s="32"/>
    </row>
    <row r="16" spans="1:32" s="31" customFormat="1" x14ac:dyDescent="0.2">
      <c r="A16" s="80">
        <v>7109</v>
      </c>
      <c r="B16" s="127" t="s">
        <v>541</v>
      </c>
      <c r="C16" s="82" t="s">
        <v>117</v>
      </c>
      <c r="D16" s="172"/>
      <c r="E16" s="135">
        <f t="shared" si="4"/>
        <v>0</v>
      </c>
      <c r="F16" s="167"/>
      <c r="G16" s="145">
        <f t="shared" si="5"/>
        <v>0</v>
      </c>
      <c r="H16" s="172"/>
      <c r="I16" s="135">
        <f t="shared" si="6"/>
        <v>0</v>
      </c>
      <c r="J16" s="167"/>
      <c r="K16" s="173">
        <f t="shared" si="7"/>
        <v>0</v>
      </c>
      <c r="L16" s="186"/>
      <c r="M16" s="163">
        <f t="shared" si="8"/>
        <v>0</v>
      </c>
      <c r="N16" s="159"/>
      <c r="O16" s="164">
        <f t="shared" si="9"/>
        <v>0</v>
      </c>
      <c r="P16" s="172"/>
      <c r="Q16" s="135">
        <f t="shared" si="10"/>
        <v>0</v>
      </c>
      <c r="R16" s="167"/>
      <c r="S16" s="173">
        <f t="shared" si="11"/>
        <v>0</v>
      </c>
      <c r="T16" s="168"/>
      <c r="U16" s="135">
        <f t="shared" si="0"/>
        <v>0</v>
      </c>
      <c r="V16" s="167"/>
      <c r="W16" s="145">
        <f t="shared" si="1"/>
        <v>0</v>
      </c>
      <c r="X16" s="123">
        <f t="shared" si="2"/>
        <v>0</v>
      </c>
      <c r="Y16" s="115">
        <f t="shared" si="3"/>
        <v>0</v>
      </c>
      <c r="Z16" s="32"/>
      <c r="AA16" s="276"/>
      <c r="AB16" s="275"/>
      <c r="AC16" s="275"/>
      <c r="AD16" s="281"/>
      <c r="AE16" s="281"/>
      <c r="AF16" s="32"/>
    </row>
    <row r="17" spans="1:32" s="31" customFormat="1" x14ac:dyDescent="0.2">
      <c r="A17" s="80">
        <v>7201</v>
      </c>
      <c r="B17" s="127" t="s">
        <v>417</v>
      </c>
      <c r="C17" s="82" t="s">
        <v>118</v>
      </c>
      <c r="D17" s="172"/>
      <c r="E17" s="135">
        <f t="shared" si="4"/>
        <v>0</v>
      </c>
      <c r="F17" s="167"/>
      <c r="G17" s="145">
        <f t="shared" si="5"/>
        <v>0</v>
      </c>
      <c r="H17" s="172"/>
      <c r="I17" s="135">
        <f t="shared" si="6"/>
        <v>0</v>
      </c>
      <c r="J17" s="167"/>
      <c r="K17" s="173">
        <f t="shared" si="7"/>
        <v>0</v>
      </c>
      <c r="L17" s="316"/>
      <c r="M17" s="362">
        <f t="shared" si="8"/>
        <v>0</v>
      </c>
      <c r="N17" s="317"/>
      <c r="O17" s="363">
        <f t="shared" si="9"/>
        <v>0</v>
      </c>
      <c r="P17" s="172"/>
      <c r="Q17" s="135">
        <f t="shared" si="10"/>
        <v>0</v>
      </c>
      <c r="R17" s="167"/>
      <c r="S17" s="173">
        <f t="shared" si="11"/>
        <v>0</v>
      </c>
      <c r="T17" s="168"/>
      <c r="U17" s="135">
        <f t="shared" si="0"/>
        <v>0</v>
      </c>
      <c r="V17" s="167"/>
      <c r="W17" s="145">
        <f t="shared" si="1"/>
        <v>0</v>
      </c>
      <c r="X17" s="123">
        <f t="shared" si="2"/>
        <v>0</v>
      </c>
      <c r="Y17" s="115">
        <f t="shared" si="3"/>
        <v>0</v>
      </c>
      <c r="Z17" s="32"/>
      <c r="AA17" s="276"/>
      <c r="AB17" s="275"/>
      <c r="AC17" s="275"/>
      <c r="AD17" s="281"/>
      <c r="AE17" s="281"/>
      <c r="AF17" s="32"/>
    </row>
    <row r="18" spans="1:32" s="31" customFormat="1" x14ac:dyDescent="0.2">
      <c r="A18" s="80">
        <v>7202</v>
      </c>
      <c r="B18" s="127" t="s">
        <v>530</v>
      </c>
      <c r="C18" s="82" t="s">
        <v>119</v>
      </c>
      <c r="D18" s="172"/>
      <c r="E18" s="135">
        <f t="shared" si="4"/>
        <v>0</v>
      </c>
      <c r="F18" s="167"/>
      <c r="G18" s="145">
        <f t="shared" si="5"/>
        <v>0</v>
      </c>
      <c r="H18" s="172"/>
      <c r="I18" s="135">
        <f t="shared" si="6"/>
        <v>0</v>
      </c>
      <c r="J18" s="167"/>
      <c r="K18" s="173">
        <f t="shared" si="7"/>
        <v>0</v>
      </c>
      <c r="L18" s="186"/>
      <c r="M18" s="163">
        <f t="shared" si="8"/>
        <v>0</v>
      </c>
      <c r="N18" s="159"/>
      <c r="O18" s="164">
        <f t="shared" si="9"/>
        <v>0</v>
      </c>
      <c r="P18" s="172"/>
      <c r="Q18" s="135">
        <f t="shared" si="10"/>
        <v>0</v>
      </c>
      <c r="R18" s="167"/>
      <c r="S18" s="173">
        <f t="shared" si="11"/>
        <v>0</v>
      </c>
      <c r="T18" s="329"/>
      <c r="U18" s="302">
        <f t="shared" si="0"/>
        <v>0</v>
      </c>
      <c r="V18" s="325"/>
      <c r="W18" s="318">
        <f t="shared" si="1"/>
        <v>0</v>
      </c>
      <c r="X18" s="123">
        <f t="shared" si="2"/>
        <v>0</v>
      </c>
      <c r="Y18" s="115">
        <f t="shared" si="3"/>
        <v>0</v>
      </c>
      <c r="Z18" s="32"/>
      <c r="AA18" s="276"/>
      <c r="AB18" s="275"/>
      <c r="AC18" s="275"/>
      <c r="AD18" s="281"/>
      <c r="AE18" s="281"/>
      <c r="AF18" s="32"/>
    </row>
    <row r="19" spans="1:32" s="31" customFormat="1" x14ac:dyDescent="0.2">
      <c r="A19" s="80">
        <v>7203</v>
      </c>
      <c r="B19" s="127" t="s">
        <v>526</v>
      </c>
      <c r="C19" s="82" t="s">
        <v>120</v>
      </c>
      <c r="D19" s="172"/>
      <c r="E19" s="135">
        <f t="shared" si="4"/>
        <v>0</v>
      </c>
      <c r="F19" s="167"/>
      <c r="G19" s="145">
        <f t="shared" si="5"/>
        <v>0</v>
      </c>
      <c r="H19" s="172"/>
      <c r="I19" s="135">
        <f t="shared" si="6"/>
        <v>0</v>
      </c>
      <c r="J19" s="167"/>
      <c r="K19" s="173">
        <f t="shared" si="7"/>
        <v>0</v>
      </c>
      <c r="L19" s="186"/>
      <c r="M19" s="163">
        <f t="shared" si="8"/>
        <v>0</v>
      </c>
      <c r="N19" s="159"/>
      <c r="O19" s="164">
        <f t="shared" si="9"/>
        <v>0</v>
      </c>
      <c r="P19" s="172"/>
      <c r="Q19" s="135">
        <f t="shared" si="10"/>
        <v>0</v>
      </c>
      <c r="R19" s="167"/>
      <c r="S19" s="173">
        <f t="shared" si="11"/>
        <v>0</v>
      </c>
      <c r="T19" s="329"/>
      <c r="U19" s="302">
        <f t="shared" si="0"/>
        <v>0</v>
      </c>
      <c r="V19" s="325"/>
      <c r="W19" s="318">
        <f t="shared" si="1"/>
        <v>0</v>
      </c>
      <c r="X19" s="123">
        <f t="shared" si="2"/>
        <v>0</v>
      </c>
      <c r="Y19" s="115">
        <f t="shared" si="3"/>
        <v>0</v>
      </c>
      <c r="Z19" s="32"/>
      <c r="AA19" s="276"/>
      <c r="AB19" s="275"/>
      <c r="AC19" s="275"/>
      <c r="AD19" s="281"/>
      <c r="AE19" s="281"/>
      <c r="AF19" s="32"/>
    </row>
    <row r="20" spans="1:32" s="31" customFormat="1" x14ac:dyDescent="0.2">
      <c r="A20" s="80">
        <v>7204</v>
      </c>
      <c r="B20" s="127" t="s">
        <v>529</v>
      </c>
      <c r="C20" s="82" t="s">
        <v>121</v>
      </c>
      <c r="D20" s="172"/>
      <c r="E20" s="135">
        <f t="shared" si="4"/>
        <v>0</v>
      </c>
      <c r="F20" s="167"/>
      <c r="G20" s="145">
        <f t="shared" si="5"/>
        <v>0</v>
      </c>
      <c r="H20" s="172"/>
      <c r="I20" s="135">
        <f t="shared" si="6"/>
        <v>0</v>
      </c>
      <c r="J20" s="167"/>
      <c r="K20" s="173">
        <f t="shared" si="7"/>
        <v>0</v>
      </c>
      <c r="L20" s="186"/>
      <c r="M20" s="163">
        <f t="shared" si="8"/>
        <v>0</v>
      </c>
      <c r="N20" s="159"/>
      <c r="O20" s="164">
        <f t="shared" si="9"/>
        <v>0</v>
      </c>
      <c r="P20" s="172"/>
      <c r="Q20" s="135">
        <f t="shared" si="10"/>
        <v>0</v>
      </c>
      <c r="R20" s="167"/>
      <c r="S20" s="173">
        <f t="shared" si="11"/>
        <v>0</v>
      </c>
      <c r="T20" s="168"/>
      <c r="U20" s="135">
        <f t="shared" si="0"/>
        <v>0</v>
      </c>
      <c r="V20" s="167"/>
      <c r="W20" s="145">
        <f t="shared" si="1"/>
        <v>0</v>
      </c>
      <c r="X20" s="123">
        <f t="shared" si="2"/>
        <v>0</v>
      </c>
      <c r="Y20" s="115">
        <f t="shared" si="3"/>
        <v>0</v>
      </c>
      <c r="Z20" s="32"/>
      <c r="AA20" s="276"/>
      <c r="AB20" s="275"/>
      <c r="AC20" s="275"/>
      <c r="AD20" s="281"/>
      <c r="AE20" s="281"/>
      <c r="AF20" s="32"/>
    </row>
    <row r="21" spans="1:32" s="31" customFormat="1" x14ac:dyDescent="0.2">
      <c r="A21" s="80">
        <v>7205</v>
      </c>
      <c r="B21" s="127" t="s">
        <v>528</v>
      </c>
      <c r="C21" s="82" t="s">
        <v>122</v>
      </c>
      <c r="D21" s="172"/>
      <c r="E21" s="135">
        <f t="shared" si="4"/>
        <v>0</v>
      </c>
      <c r="F21" s="167"/>
      <c r="G21" s="145">
        <f t="shared" si="5"/>
        <v>0</v>
      </c>
      <c r="H21" s="172"/>
      <c r="I21" s="135">
        <f t="shared" si="6"/>
        <v>0</v>
      </c>
      <c r="J21" s="167"/>
      <c r="K21" s="173">
        <f t="shared" si="7"/>
        <v>0</v>
      </c>
      <c r="L21" s="186"/>
      <c r="M21" s="163">
        <f t="shared" si="8"/>
        <v>0</v>
      </c>
      <c r="N21" s="159"/>
      <c r="O21" s="164">
        <f t="shared" si="9"/>
        <v>0</v>
      </c>
      <c r="P21" s="324"/>
      <c r="Q21" s="302">
        <f t="shared" si="10"/>
        <v>0</v>
      </c>
      <c r="R21" s="325"/>
      <c r="S21" s="304">
        <f t="shared" si="11"/>
        <v>0</v>
      </c>
      <c r="T21" s="329"/>
      <c r="U21" s="302">
        <f t="shared" si="0"/>
        <v>0</v>
      </c>
      <c r="V21" s="325"/>
      <c r="W21" s="318">
        <f t="shared" si="1"/>
        <v>0</v>
      </c>
      <c r="X21" s="123">
        <f t="shared" si="2"/>
        <v>0</v>
      </c>
      <c r="Y21" s="115">
        <f t="shared" si="3"/>
        <v>0</v>
      </c>
      <c r="Z21" s="32"/>
      <c r="AA21" s="276"/>
      <c r="AB21" s="275"/>
      <c r="AC21" s="275"/>
      <c r="AD21" s="281"/>
      <c r="AE21" s="281"/>
      <c r="AF21" s="32"/>
    </row>
    <row r="22" spans="1:32" s="31" customFormat="1" x14ac:dyDescent="0.2">
      <c r="A22" s="80">
        <v>7206</v>
      </c>
      <c r="B22" s="127" t="s">
        <v>525</v>
      </c>
      <c r="C22" s="82" t="s">
        <v>123</v>
      </c>
      <c r="D22" s="172"/>
      <c r="E22" s="135">
        <f t="shared" si="4"/>
        <v>0</v>
      </c>
      <c r="F22" s="167"/>
      <c r="G22" s="145">
        <f t="shared" si="5"/>
        <v>0</v>
      </c>
      <c r="H22" s="172"/>
      <c r="I22" s="135">
        <f t="shared" si="6"/>
        <v>0</v>
      </c>
      <c r="J22" s="167"/>
      <c r="K22" s="173">
        <f t="shared" si="7"/>
        <v>0</v>
      </c>
      <c r="L22" s="186"/>
      <c r="M22" s="163">
        <f t="shared" si="8"/>
        <v>0</v>
      </c>
      <c r="N22" s="159"/>
      <c r="O22" s="164">
        <f t="shared" si="9"/>
        <v>0</v>
      </c>
      <c r="P22" s="172"/>
      <c r="Q22" s="135">
        <f t="shared" si="10"/>
        <v>0</v>
      </c>
      <c r="R22" s="167"/>
      <c r="S22" s="173">
        <f t="shared" si="11"/>
        <v>0</v>
      </c>
      <c r="T22" s="168"/>
      <c r="U22" s="135">
        <f t="shared" si="0"/>
        <v>0</v>
      </c>
      <c r="V22" s="167"/>
      <c r="W22" s="145">
        <f t="shared" si="1"/>
        <v>0</v>
      </c>
      <c r="X22" s="123">
        <f t="shared" si="2"/>
        <v>0</v>
      </c>
      <c r="Y22" s="115">
        <f t="shared" si="3"/>
        <v>0</v>
      </c>
      <c r="Z22" s="32"/>
      <c r="AA22" s="276"/>
      <c r="AB22" s="275"/>
      <c r="AC22" s="275"/>
      <c r="AD22" s="281"/>
      <c r="AE22" s="281"/>
      <c r="AF22" s="32"/>
    </row>
    <row r="23" spans="1:32" s="31" customFormat="1" x14ac:dyDescent="0.2">
      <c r="A23" s="80">
        <v>7207</v>
      </c>
      <c r="B23" s="127" t="s">
        <v>443</v>
      </c>
      <c r="C23" s="82" t="s">
        <v>124</v>
      </c>
      <c r="D23" s="172"/>
      <c r="E23" s="135">
        <f t="shared" si="4"/>
        <v>0</v>
      </c>
      <c r="F23" s="167"/>
      <c r="G23" s="145">
        <f t="shared" si="5"/>
        <v>0</v>
      </c>
      <c r="H23" s="172"/>
      <c r="I23" s="135">
        <f t="shared" si="6"/>
        <v>0</v>
      </c>
      <c r="J23" s="167"/>
      <c r="K23" s="173">
        <f t="shared" si="7"/>
        <v>0</v>
      </c>
      <c r="L23" s="186"/>
      <c r="M23" s="163">
        <f t="shared" si="8"/>
        <v>0</v>
      </c>
      <c r="N23" s="159"/>
      <c r="O23" s="164">
        <f t="shared" si="9"/>
        <v>0</v>
      </c>
      <c r="P23" s="324"/>
      <c r="Q23" s="302">
        <f t="shared" si="10"/>
        <v>0</v>
      </c>
      <c r="R23" s="325"/>
      <c r="S23" s="304">
        <f t="shared" si="11"/>
        <v>0</v>
      </c>
      <c r="T23" s="329"/>
      <c r="U23" s="302">
        <f t="shared" si="0"/>
        <v>0</v>
      </c>
      <c r="V23" s="325"/>
      <c r="W23" s="318">
        <f t="shared" si="1"/>
        <v>0</v>
      </c>
      <c r="X23" s="123">
        <f t="shared" si="2"/>
        <v>0</v>
      </c>
      <c r="Y23" s="115">
        <f t="shared" si="3"/>
        <v>0</v>
      </c>
      <c r="Z23" s="32"/>
      <c r="AA23" s="276"/>
      <c r="AB23" s="275"/>
      <c r="AC23" s="275"/>
      <c r="AD23" s="281"/>
      <c r="AE23" s="281"/>
      <c r="AF23" s="32"/>
    </row>
    <row r="24" spans="1:32" s="31" customFormat="1" x14ac:dyDescent="0.2">
      <c r="A24" s="80">
        <v>7208</v>
      </c>
      <c r="B24" s="127" t="s">
        <v>521</v>
      </c>
      <c r="C24" s="82" t="s">
        <v>125</v>
      </c>
      <c r="D24" s="172"/>
      <c r="E24" s="135">
        <f t="shared" si="4"/>
        <v>0</v>
      </c>
      <c r="F24" s="167"/>
      <c r="G24" s="145">
        <f t="shared" si="5"/>
        <v>0</v>
      </c>
      <c r="H24" s="172"/>
      <c r="I24" s="135">
        <f t="shared" si="6"/>
        <v>0</v>
      </c>
      <c r="J24" s="167"/>
      <c r="K24" s="173">
        <f t="shared" si="7"/>
        <v>0</v>
      </c>
      <c r="L24" s="186"/>
      <c r="M24" s="163">
        <f t="shared" si="8"/>
        <v>0</v>
      </c>
      <c r="N24" s="159"/>
      <c r="O24" s="164">
        <f t="shared" si="9"/>
        <v>0</v>
      </c>
      <c r="P24" s="172"/>
      <c r="Q24" s="135">
        <f t="shared" si="10"/>
        <v>0</v>
      </c>
      <c r="R24" s="167"/>
      <c r="S24" s="173">
        <f t="shared" si="11"/>
        <v>0</v>
      </c>
      <c r="T24" s="168"/>
      <c r="U24" s="135">
        <f t="shared" si="0"/>
        <v>0</v>
      </c>
      <c r="V24" s="167"/>
      <c r="W24" s="145">
        <f t="shared" si="1"/>
        <v>0</v>
      </c>
      <c r="X24" s="123">
        <f t="shared" si="2"/>
        <v>0</v>
      </c>
      <c r="Y24" s="115">
        <f t="shared" si="3"/>
        <v>0</v>
      </c>
      <c r="Z24" s="32"/>
      <c r="AA24" s="276"/>
      <c r="AB24" s="275"/>
      <c r="AC24" s="275"/>
      <c r="AD24" s="281"/>
      <c r="AE24" s="281"/>
      <c r="AF24" s="32"/>
    </row>
    <row r="25" spans="1:32" s="31" customFormat="1" x14ac:dyDescent="0.2">
      <c r="A25" s="80">
        <v>7209</v>
      </c>
      <c r="B25" s="127" t="s">
        <v>523</v>
      </c>
      <c r="C25" s="82" t="s">
        <v>126</v>
      </c>
      <c r="D25" s="172"/>
      <c r="E25" s="135">
        <f t="shared" si="4"/>
        <v>0</v>
      </c>
      <c r="F25" s="167"/>
      <c r="G25" s="145">
        <f t="shared" si="5"/>
        <v>0</v>
      </c>
      <c r="H25" s="172"/>
      <c r="I25" s="135">
        <f t="shared" si="6"/>
        <v>0</v>
      </c>
      <c r="J25" s="167"/>
      <c r="K25" s="173">
        <f t="shared" si="7"/>
        <v>0</v>
      </c>
      <c r="L25" s="186"/>
      <c r="M25" s="163">
        <f t="shared" si="8"/>
        <v>0</v>
      </c>
      <c r="N25" s="159"/>
      <c r="O25" s="164">
        <f t="shared" si="9"/>
        <v>0</v>
      </c>
      <c r="P25" s="172"/>
      <c r="Q25" s="135">
        <f t="shared" si="10"/>
        <v>0</v>
      </c>
      <c r="R25" s="167"/>
      <c r="S25" s="173">
        <f t="shared" si="11"/>
        <v>0</v>
      </c>
      <c r="T25" s="168"/>
      <c r="U25" s="135">
        <f t="shared" si="0"/>
        <v>0</v>
      </c>
      <c r="V25" s="167"/>
      <c r="W25" s="145">
        <f t="shared" si="1"/>
        <v>0</v>
      </c>
      <c r="X25" s="123">
        <f t="shared" si="2"/>
        <v>0</v>
      </c>
      <c r="Y25" s="115">
        <f t="shared" si="3"/>
        <v>0</v>
      </c>
      <c r="Z25" s="32"/>
      <c r="AA25" s="276"/>
      <c r="AB25" s="275"/>
      <c r="AC25" s="275"/>
      <c r="AD25" s="281"/>
      <c r="AE25" s="281"/>
      <c r="AF25" s="32"/>
    </row>
    <row r="26" spans="1:32" s="31" customFormat="1" x14ac:dyDescent="0.2">
      <c r="A26" s="80">
        <v>7210</v>
      </c>
      <c r="B26" s="127" t="s">
        <v>531</v>
      </c>
      <c r="C26" s="82" t="s">
        <v>127</v>
      </c>
      <c r="D26" s="172"/>
      <c r="E26" s="135">
        <f t="shared" si="4"/>
        <v>0</v>
      </c>
      <c r="F26" s="167"/>
      <c r="G26" s="145">
        <f t="shared" si="5"/>
        <v>0</v>
      </c>
      <c r="H26" s="172"/>
      <c r="I26" s="135">
        <f t="shared" si="6"/>
        <v>0</v>
      </c>
      <c r="J26" s="167"/>
      <c r="K26" s="173">
        <f t="shared" si="7"/>
        <v>0</v>
      </c>
      <c r="L26" s="186"/>
      <c r="M26" s="163">
        <f t="shared" si="8"/>
        <v>0</v>
      </c>
      <c r="N26" s="159"/>
      <c r="O26" s="164">
        <f t="shared" si="9"/>
        <v>0</v>
      </c>
      <c r="P26" s="324"/>
      <c r="Q26" s="302">
        <f t="shared" si="10"/>
        <v>0</v>
      </c>
      <c r="R26" s="325"/>
      <c r="S26" s="304">
        <f t="shared" si="11"/>
        <v>0</v>
      </c>
      <c r="T26" s="168"/>
      <c r="U26" s="135">
        <f t="shared" si="0"/>
        <v>0</v>
      </c>
      <c r="V26" s="167"/>
      <c r="W26" s="145">
        <f t="shared" si="1"/>
        <v>0</v>
      </c>
      <c r="X26" s="123">
        <f t="shared" si="2"/>
        <v>0</v>
      </c>
      <c r="Y26" s="115">
        <f t="shared" si="3"/>
        <v>0</v>
      </c>
      <c r="Z26" s="32"/>
      <c r="AA26" s="276"/>
      <c r="AB26" s="275"/>
      <c r="AC26" s="275"/>
      <c r="AD26" s="281"/>
      <c r="AE26" s="281"/>
      <c r="AF26" s="32"/>
    </row>
    <row r="27" spans="1:32" s="31" customFormat="1" x14ac:dyDescent="0.2">
      <c r="A27" s="80">
        <v>7301</v>
      </c>
      <c r="B27" s="127" t="s">
        <v>527</v>
      </c>
      <c r="C27" s="82" t="s">
        <v>128</v>
      </c>
      <c r="D27" s="172"/>
      <c r="E27" s="135">
        <f t="shared" si="4"/>
        <v>0</v>
      </c>
      <c r="F27" s="167"/>
      <c r="G27" s="145">
        <f t="shared" si="5"/>
        <v>0</v>
      </c>
      <c r="H27" s="172"/>
      <c r="I27" s="135">
        <f t="shared" si="6"/>
        <v>0</v>
      </c>
      <c r="J27" s="167"/>
      <c r="K27" s="173">
        <f t="shared" si="7"/>
        <v>0</v>
      </c>
      <c r="L27" s="186"/>
      <c r="M27" s="163">
        <f t="shared" si="8"/>
        <v>0</v>
      </c>
      <c r="N27" s="159"/>
      <c r="O27" s="164">
        <f t="shared" si="9"/>
        <v>0</v>
      </c>
      <c r="P27" s="172"/>
      <c r="Q27" s="135">
        <f t="shared" si="10"/>
        <v>0</v>
      </c>
      <c r="R27" s="167"/>
      <c r="S27" s="173">
        <f t="shared" si="11"/>
        <v>0</v>
      </c>
      <c r="T27" s="329">
        <v>189</v>
      </c>
      <c r="U27" s="302">
        <f t="shared" si="0"/>
        <v>35944020</v>
      </c>
      <c r="V27" s="325">
        <v>66</v>
      </c>
      <c r="W27" s="318">
        <f t="shared" si="1"/>
        <v>6208092</v>
      </c>
      <c r="X27" s="123">
        <f t="shared" si="2"/>
        <v>255</v>
      </c>
      <c r="Y27" s="115">
        <f t="shared" si="3"/>
        <v>42152112</v>
      </c>
      <c r="Z27" s="32"/>
      <c r="AA27" s="276"/>
      <c r="AB27" s="275"/>
      <c r="AC27" s="275"/>
      <c r="AD27" s="281"/>
      <c r="AE27" s="281"/>
      <c r="AF27" s="32"/>
    </row>
    <row r="28" spans="1:32" s="31" customFormat="1" x14ac:dyDescent="0.2">
      <c r="A28" s="80">
        <v>7302</v>
      </c>
      <c r="B28" s="127" t="s">
        <v>544</v>
      </c>
      <c r="C28" s="82" t="s">
        <v>129</v>
      </c>
      <c r="D28" s="172"/>
      <c r="E28" s="135">
        <f t="shared" si="4"/>
        <v>0</v>
      </c>
      <c r="F28" s="167"/>
      <c r="G28" s="145">
        <f t="shared" si="5"/>
        <v>0</v>
      </c>
      <c r="H28" s="172"/>
      <c r="I28" s="135">
        <f t="shared" si="6"/>
        <v>0</v>
      </c>
      <c r="J28" s="167"/>
      <c r="K28" s="173">
        <f t="shared" si="7"/>
        <v>0</v>
      </c>
      <c r="L28" s="186"/>
      <c r="M28" s="163">
        <f t="shared" si="8"/>
        <v>0</v>
      </c>
      <c r="N28" s="159"/>
      <c r="O28" s="164">
        <f t="shared" si="9"/>
        <v>0</v>
      </c>
      <c r="P28" s="324"/>
      <c r="Q28" s="302">
        <f t="shared" si="10"/>
        <v>0</v>
      </c>
      <c r="R28" s="325"/>
      <c r="S28" s="304">
        <f t="shared" si="11"/>
        <v>0</v>
      </c>
      <c r="T28" s="168"/>
      <c r="U28" s="135">
        <f t="shared" si="0"/>
        <v>0</v>
      </c>
      <c r="V28" s="167"/>
      <c r="W28" s="145">
        <f t="shared" si="1"/>
        <v>0</v>
      </c>
      <c r="X28" s="123">
        <f t="shared" si="2"/>
        <v>0</v>
      </c>
      <c r="Y28" s="115">
        <f t="shared" si="3"/>
        <v>0</v>
      </c>
      <c r="Z28" s="32"/>
      <c r="AA28" s="276"/>
      <c r="AB28" s="275"/>
      <c r="AC28" s="275"/>
      <c r="AD28" s="281"/>
      <c r="AE28" s="281"/>
      <c r="AF28" s="32"/>
    </row>
    <row r="29" spans="1:32" s="31" customFormat="1" x14ac:dyDescent="0.2">
      <c r="A29" s="80">
        <v>7303</v>
      </c>
      <c r="B29" s="127" t="s">
        <v>524</v>
      </c>
      <c r="C29" s="82" t="s">
        <v>130</v>
      </c>
      <c r="D29" s="172"/>
      <c r="E29" s="135">
        <f t="shared" si="4"/>
        <v>0</v>
      </c>
      <c r="F29" s="167"/>
      <c r="G29" s="145">
        <f t="shared" si="5"/>
        <v>0</v>
      </c>
      <c r="H29" s="172"/>
      <c r="I29" s="135">
        <f t="shared" si="6"/>
        <v>0</v>
      </c>
      <c r="J29" s="167"/>
      <c r="K29" s="173">
        <f t="shared" si="7"/>
        <v>0</v>
      </c>
      <c r="L29" s="186"/>
      <c r="M29" s="163">
        <f t="shared" si="8"/>
        <v>0</v>
      </c>
      <c r="N29" s="159"/>
      <c r="O29" s="164">
        <f t="shared" si="9"/>
        <v>0</v>
      </c>
      <c r="P29" s="172"/>
      <c r="Q29" s="135">
        <f t="shared" si="10"/>
        <v>0</v>
      </c>
      <c r="R29" s="167"/>
      <c r="S29" s="173">
        <f t="shared" si="11"/>
        <v>0</v>
      </c>
      <c r="T29" s="168"/>
      <c r="U29" s="135">
        <f t="shared" si="0"/>
        <v>0</v>
      </c>
      <c r="V29" s="167"/>
      <c r="W29" s="145">
        <f t="shared" si="1"/>
        <v>0</v>
      </c>
      <c r="X29" s="123">
        <f t="shared" si="2"/>
        <v>0</v>
      </c>
      <c r="Y29" s="115">
        <f t="shared" si="3"/>
        <v>0</v>
      </c>
      <c r="Z29" s="32"/>
      <c r="AA29" s="276"/>
      <c r="AB29" s="275"/>
      <c r="AC29" s="275"/>
      <c r="AD29" s="281"/>
      <c r="AE29" s="281"/>
      <c r="AF29" s="32"/>
    </row>
    <row r="30" spans="1:32" s="31" customFormat="1" x14ac:dyDescent="0.2">
      <c r="A30" s="80">
        <v>7304</v>
      </c>
      <c r="B30" s="127" t="s">
        <v>539</v>
      </c>
      <c r="C30" s="82" t="s">
        <v>131</v>
      </c>
      <c r="D30" s="172"/>
      <c r="E30" s="135">
        <f t="shared" si="4"/>
        <v>0</v>
      </c>
      <c r="F30" s="167"/>
      <c r="G30" s="145">
        <f t="shared" si="5"/>
        <v>0</v>
      </c>
      <c r="H30" s="172"/>
      <c r="I30" s="135">
        <f t="shared" si="6"/>
        <v>0</v>
      </c>
      <c r="J30" s="167"/>
      <c r="K30" s="173">
        <f t="shared" si="7"/>
        <v>0</v>
      </c>
      <c r="L30" s="186"/>
      <c r="M30" s="163">
        <f t="shared" si="8"/>
        <v>0</v>
      </c>
      <c r="N30" s="159"/>
      <c r="O30" s="164">
        <f t="shared" si="9"/>
        <v>0</v>
      </c>
      <c r="P30" s="172"/>
      <c r="Q30" s="135">
        <f t="shared" si="10"/>
        <v>0</v>
      </c>
      <c r="R30" s="167"/>
      <c r="S30" s="173">
        <f t="shared" si="11"/>
        <v>0</v>
      </c>
      <c r="T30" s="168"/>
      <c r="U30" s="135">
        <f t="shared" si="0"/>
        <v>0</v>
      </c>
      <c r="V30" s="167"/>
      <c r="W30" s="145">
        <f t="shared" si="1"/>
        <v>0</v>
      </c>
      <c r="X30" s="123">
        <f t="shared" si="2"/>
        <v>0</v>
      </c>
      <c r="Y30" s="115">
        <f t="shared" si="3"/>
        <v>0</v>
      </c>
      <c r="Z30" s="32"/>
      <c r="AA30" s="276"/>
      <c r="AB30" s="275"/>
      <c r="AC30" s="275"/>
      <c r="AD30" s="281"/>
      <c r="AE30" s="281"/>
      <c r="AF30" s="32"/>
    </row>
    <row r="31" spans="1:32" s="31" customFormat="1" x14ac:dyDescent="0.2">
      <c r="A31" s="80">
        <v>7305</v>
      </c>
      <c r="B31" s="127" t="s">
        <v>546</v>
      </c>
      <c r="C31" s="82" t="s">
        <v>132</v>
      </c>
      <c r="D31" s="172"/>
      <c r="E31" s="135">
        <f t="shared" si="4"/>
        <v>0</v>
      </c>
      <c r="F31" s="167"/>
      <c r="G31" s="145">
        <f t="shared" si="5"/>
        <v>0</v>
      </c>
      <c r="H31" s="172"/>
      <c r="I31" s="135">
        <f t="shared" si="6"/>
        <v>0</v>
      </c>
      <c r="J31" s="167"/>
      <c r="K31" s="173">
        <f t="shared" si="7"/>
        <v>0</v>
      </c>
      <c r="L31" s="186"/>
      <c r="M31" s="163">
        <f t="shared" si="8"/>
        <v>0</v>
      </c>
      <c r="N31" s="159"/>
      <c r="O31" s="164">
        <f t="shared" si="9"/>
        <v>0</v>
      </c>
      <c r="P31" s="172"/>
      <c r="Q31" s="135">
        <f t="shared" si="10"/>
        <v>0</v>
      </c>
      <c r="R31" s="167"/>
      <c r="S31" s="173">
        <f t="shared" si="11"/>
        <v>0</v>
      </c>
      <c r="T31" s="168"/>
      <c r="U31" s="135">
        <f t="shared" si="0"/>
        <v>0</v>
      </c>
      <c r="V31" s="167"/>
      <c r="W31" s="145">
        <f t="shared" si="1"/>
        <v>0</v>
      </c>
      <c r="X31" s="123">
        <f t="shared" si="2"/>
        <v>0</v>
      </c>
      <c r="Y31" s="115">
        <f t="shared" si="3"/>
        <v>0</v>
      </c>
      <c r="Z31" s="32"/>
      <c r="AA31" s="276"/>
      <c r="AB31" s="275"/>
      <c r="AC31" s="275"/>
      <c r="AD31" s="281"/>
      <c r="AE31" s="281"/>
      <c r="AF31" s="32"/>
    </row>
    <row r="32" spans="1:32" s="31" customFormat="1" x14ac:dyDescent="0.2">
      <c r="A32" s="80">
        <v>7306</v>
      </c>
      <c r="B32" s="127" t="s">
        <v>540</v>
      </c>
      <c r="C32" s="82" t="s">
        <v>133</v>
      </c>
      <c r="D32" s="172"/>
      <c r="E32" s="135">
        <f t="shared" si="4"/>
        <v>0</v>
      </c>
      <c r="F32" s="167"/>
      <c r="G32" s="145">
        <f t="shared" si="5"/>
        <v>0</v>
      </c>
      <c r="H32" s="172"/>
      <c r="I32" s="135">
        <f t="shared" si="6"/>
        <v>0</v>
      </c>
      <c r="J32" s="167"/>
      <c r="K32" s="173">
        <f t="shared" si="7"/>
        <v>0</v>
      </c>
      <c r="L32" s="186"/>
      <c r="M32" s="163">
        <f t="shared" si="8"/>
        <v>0</v>
      </c>
      <c r="N32" s="159"/>
      <c r="O32" s="164">
        <f t="shared" si="9"/>
        <v>0</v>
      </c>
      <c r="P32" s="172"/>
      <c r="Q32" s="135">
        <f t="shared" si="10"/>
        <v>0</v>
      </c>
      <c r="R32" s="167"/>
      <c r="S32" s="173">
        <f t="shared" si="11"/>
        <v>0</v>
      </c>
      <c r="T32" s="168"/>
      <c r="U32" s="135">
        <f t="shared" si="0"/>
        <v>0</v>
      </c>
      <c r="V32" s="167"/>
      <c r="W32" s="145">
        <f t="shared" si="1"/>
        <v>0</v>
      </c>
      <c r="X32" s="123">
        <f t="shared" si="2"/>
        <v>0</v>
      </c>
      <c r="Y32" s="115">
        <f t="shared" si="3"/>
        <v>0</v>
      </c>
      <c r="Z32" s="32"/>
      <c r="AA32" s="276"/>
      <c r="AB32" s="275"/>
      <c r="AC32" s="275"/>
      <c r="AD32" s="281"/>
      <c r="AE32" s="281"/>
      <c r="AF32" s="32"/>
    </row>
    <row r="33" spans="1:32" s="31" customFormat="1" x14ac:dyDescent="0.2">
      <c r="A33" s="80">
        <v>7309</v>
      </c>
      <c r="B33" s="127" t="s">
        <v>547</v>
      </c>
      <c r="C33" s="82" t="s">
        <v>134</v>
      </c>
      <c r="D33" s="172"/>
      <c r="E33" s="135">
        <f t="shared" si="4"/>
        <v>0</v>
      </c>
      <c r="F33" s="167"/>
      <c r="G33" s="145">
        <f t="shared" si="5"/>
        <v>0</v>
      </c>
      <c r="H33" s="172"/>
      <c r="I33" s="135">
        <f t="shared" si="6"/>
        <v>0</v>
      </c>
      <c r="J33" s="167"/>
      <c r="K33" s="173">
        <f t="shared" si="7"/>
        <v>0</v>
      </c>
      <c r="L33" s="186"/>
      <c r="M33" s="163">
        <f t="shared" si="8"/>
        <v>0</v>
      </c>
      <c r="N33" s="159"/>
      <c r="O33" s="164">
        <f t="shared" si="9"/>
        <v>0</v>
      </c>
      <c r="P33" s="324"/>
      <c r="Q33" s="302">
        <f t="shared" si="10"/>
        <v>0</v>
      </c>
      <c r="R33" s="325"/>
      <c r="S33" s="304">
        <f t="shared" si="11"/>
        <v>0</v>
      </c>
      <c r="T33" s="168"/>
      <c r="U33" s="135">
        <f t="shared" si="0"/>
        <v>0</v>
      </c>
      <c r="V33" s="167"/>
      <c r="W33" s="145">
        <f t="shared" si="1"/>
        <v>0</v>
      </c>
      <c r="X33" s="123">
        <f t="shared" si="2"/>
        <v>0</v>
      </c>
      <c r="Y33" s="115">
        <f t="shared" si="3"/>
        <v>0</v>
      </c>
      <c r="Z33" s="32"/>
      <c r="AA33" s="276"/>
      <c r="AB33" s="275"/>
      <c r="AC33" s="275"/>
      <c r="AD33" s="281"/>
      <c r="AE33" s="281"/>
      <c r="AF33" s="32"/>
    </row>
    <row r="34" spans="1:32" s="31" customFormat="1" x14ac:dyDescent="0.2">
      <c r="A34" s="80">
        <v>7310</v>
      </c>
      <c r="B34" s="127" t="s">
        <v>543</v>
      </c>
      <c r="C34" s="82" t="s">
        <v>135</v>
      </c>
      <c r="D34" s="324">
        <v>404</v>
      </c>
      <c r="E34" s="302">
        <f t="shared" si="4"/>
        <v>76832720</v>
      </c>
      <c r="F34" s="325">
        <v>465</v>
      </c>
      <c r="G34" s="318">
        <f t="shared" si="5"/>
        <v>43738830</v>
      </c>
      <c r="H34" s="172"/>
      <c r="I34" s="135">
        <f t="shared" si="6"/>
        <v>0</v>
      </c>
      <c r="J34" s="167"/>
      <c r="K34" s="173">
        <f t="shared" si="7"/>
        <v>0</v>
      </c>
      <c r="L34" s="186"/>
      <c r="M34" s="163">
        <f t="shared" si="8"/>
        <v>0</v>
      </c>
      <c r="N34" s="159"/>
      <c r="O34" s="164">
        <f t="shared" si="9"/>
        <v>0</v>
      </c>
      <c r="P34" s="324">
        <v>64</v>
      </c>
      <c r="Q34" s="302">
        <f t="shared" si="10"/>
        <v>12171520</v>
      </c>
      <c r="R34" s="325">
        <v>20</v>
      </c>
      <c r="S34" s="304">
        <f t="shared" si="11"/>
        <v>1881240</v>
      </c>
      <c r="T34" s="168"/>
      <c r="U34" s="135">
        <f t="shared" si="0"/>
        <v>0</v>
      </c>
      <c r="V34" s="167"/>
      <c r="W34" s="145">
        <f t="shared" si="1"/>
        <v>0</v>
      </c>
      <c r="X34" s="123">
        <f t="shared" si="2"/>
        <v>953</v>
      </c>
      <c r="Y34" s="115">
        <f t="shared" si="3"/>
        <v>134624310</v>
      </c>
      <c r="Z34" s="32"/>
      <c r="AA34" s="276"/>
      <c r="AB34" s="275"/>
      <c r="AC34" s="275"/>
      <c r="AD34" s="280"/>
      <c r="AE34" s="280"/>
      <c r="AF34" s="32"/>
    </row>
    <row r="35" spans="1:32" s="31" customFormat="1" x14ac:dyDescent="0.2">
      <c r="A35" s="80">
        <v>7401</v>
      </c>
      <c r="B35" s="127" t="s">
        <v>520</v>
      </c>
      <c r="C35" s="133" t="s">
        <v>136</v>
      </c>
      <c r="D35" s="172"/>
      <c r="E35" s="135">
        <f t="shared" si="4"/>
        <v>0</v>
      </c>
      <c r="F35" s="167"/>
      <c r="G35" s="145">
        <f t="shared" si="5"/>
        <v>0</v>
      </c>
      <c r="H35" s="172"/>
      <c r="I35" s="135">
        <f t="shared" si="6"/>
        <v>0</v>
      </c>
      <c r="J35" s="167"/>
      <c r="K35" s="173">
        <f t="shared" si="7"/>
        <v>0</v>
      </c>
      <c r="L35" s="316"/>
      <c r="M35" s="362">
        <f t="shared" si="8"/>
        <v>0</v>
      </c>
      <c r="N35" s="317"/>
      <c r="O35" s="363">
        <f t="shared" si="9"/>
        <v>0</v>
      </c>
      <c r="P35" s="324"/>
      <c r="Q35" s="302">
        <f t="shared" si="10"/>
        <v>0</v>
      </c>
      <c r="R35" s="325"/>
      <c r="S35" s="304">
        <f t="shared" si="11"/>
        <v>0</v>
      </c>
      <c r="T35" s="168"/>
      <c r="U35" s="135">
        <f t="shared" si="0"/>
        <v>0</v>
      </c>
      <c r="V35" s="167"/>
      <c r="W35" s="145">
        <f t="shared" si="1"/>
        <v>0</v>
      </c>
      <c r="X35" s="123">
        <f t="shared" si="2"/>
        <v>0</v>
      </c>
      <c r="Y35" s="115">
        <f t="shared" si="3"/>
        <v>0</v>
      </c>
      <c r="Z35" s="32"/>
      <c r="AA35" s="276"/>
      <c r="AB35" s="275"/>
      <c r="AC35" s="275"/>
      <c r="AD35" s="281"/>
      <c r="AE35" s="281"/>
      <c r="AF35" s="32"/>
    </row>
    <row r="36" spans="1:32" s="31" customFormat="1" x14ac:dyDescent="0.2">
      <c r="A36" s="80">
        <v>7402</v>
      </c>
      <c r="B36" s="127" t="s">
        <v>533</v>
      </c>
      <c r="C36" s="133" t="s">
        <v>137</v>
      </c>
      <c r="D36" s="172"/>
      <c r="E36" s="135">
        <f t="shared" si="4"/>
        <v>0</v>
      </c>
      <c r="F36" s="167"/>
      <c r="G36" s="145">
        <f t="shared" si="5"/>
        <v>0</v>
      </c>
      <c r="H36" s="172"/>
      <c r="I36" s="135">
        <f t="shared" si="6"/>
        <v>0</v>
      </c>
      <c r="J36" s="167"/>
      <c r="K36" s="173">
        <f t="shared" si="7"/>
        <v>0</v>
      </c>
      <c r="L36" s="186"/>
      <c r="M36" s="163">
        <f t="shared" si="8"/>
        <v>0</v>
      </c>
      <c r="N36" s="159"/>
      <c r="O36" s="164">
        <f t="shared" si="9"/>
        <v>0</v>
      </c>
      <c r="P36" s="172"/>
      <c r="Q36" s="135">
        <f t="shared" si="10"/>
        <v>0</v>
      </c>
      <c r="R36" s="167"/>
      <c r="S36" s="173">
        <f t="shared" si="11"/>
        <v>0</v>
      </c>
      <c r="T36" s="168"/>
      <c r="U36" s="135">
        <f t="shared" si="0"/>
        <v>0</v>
      </c>
      <c r="V36" s="167"/>
      <c r="W36" s="145">
        <f t="shared" si="1"/>
        <v>0</v>
      </c>
      <c r="X36" s="123">
        <f t="shared" si="2"/>
        <v>0</v>
      </c>
      <c r="Y36" s="115">
        <f t="shared" si="3"/>
        <v>0</v>
      </c>
      <c r="Z36" s="32"/>
      <c r="AA36" s="276"/>
      <c r="AB36" s="275"/>
      <c r="AC36" s="275"/>
      <c r="AD36" s="281"/>
      <c r="AE36" s="281"/>
      <c r="AF36" s="32"/>
    </row>
    <row r="37" spans="1:32" s="31" customFormat="1" ht="13.5" thickBot="1" x14ac:dyDescent="0.25">
      <c r="A37" s="130">
        <v>7403</v>
      </c>
      <c r="B37" s="131" t="s">
        <v>532</v>
      </c>
      <c r="C37" s="134" t="s">
        <v>138</v>
      </c>
      <c r="D37" s="182"/>
      <c r="E37" s="142">
        <f t="shared" si="4"/>
        <v>0</v>
      </c>
      <c r="F37" s="183"/>
      <c r="G37" s="146">
        <f t="shared" si="5"/>
        <v>0</v>
      </c>
      <c r="H37" s="182"/>
      <c r="I37" s="142">
        <f t="shared" si="6"/>
        <v>0</v>
      </c>
      <c r="J37" s="183"/>
      <c r="K37" s="193">
        <f t="shared" si="7"/>
        <v>0</v>
      </c>
      <c r="L37" s="187"/>
      <c r="M37" s="179">
        <f t="shared" si="8"/>
        <v>0</v>
      </c>
      <c r="N37" s="184"/>
      <c r="O37" s="189">
        <f t="shared" si="9"/>
        <v>0</v>
      </c>
      <c r="P37" s="182"/>
      <c r="Q37" s="142">
        <f t="shared" si="10"/>
        <v>0</v>
      </c>
      <c r="R37" s="183"/>
      <c r="S37" s="193">
        <f t="shared" si="11"/>
        <v>0</v>
      </c>
      <c r="T37" s="200"/>
      <c r="U37" s="142">
        <f t="shared" si="0"/>
        <v>0</v>
      </c>
      <c r="V37" s="183"/>
      <c r="W37" s="146">
        <f t="shared" si="1"/>
        <v>0</v>
      </c>
      <c r="X37" s="124">
        <f t="shared" si="2"/>
        <v>0</v>
      </c>
      <c r="Y37" s="117">
        <f t="shared" si="3"/>
        <v>0</v>
      </c>
      <c r="Z37" s="32"/>
      <c r="AA37" s="276"/>
      <c r="AB37" s="275"/>
      <c r="AC37" s="275"/>
      <c r="AD37" s="281"/>
      <c r="AE37" s="281"/>
      <c r="AF37" s="32"/>
    </row>
    <row r="38" spans="1:32" s="31" customFormat="1" ht="13.5" thickBot="1" x14ac:dyDescent="0.25">
      <c r="A38" s="428" t="s">
        <v>18</v>
      </c>
      <c r="B38" s="429"/>
      <c r="C38" s="430"/>
      <c r="D38" s="96">
        <f>SUM(D8:D37)</f>
        <v>404</v>
      </c>
      <c r="E38" s="97">
        <f t="shared" ref="E38:X38" si="12">SUM(E8:E37)</f>
        <v>76832720</v>
      </c>
      <c r="F38" s="97">
        <f t="shared" si="12"/>
        <v>465</v>
      </c>
      <c r="G38" s="97">
        <f t="shared" si="12"/>
        <v>43738830</v>
      </c>
      <c r="H38" s="97">
        <f t="shared" si="12"/>
        <v>0</v>
      </c>
      <c r="I38" s="97">
        <f t="shared" si="12"/>
        <v>0</v>
      </c>
      <c r="J38" s="97">
        <f t="shared" si="12"/>
        <v>2</v>
      </c>
      <c r="K38" s="97">
        <f t="shared" si="12"/>
        <v>188124</v>
      </c>
      <c r="L38" s="97">
        <f>SUM(L8:L37)</f>
        <v>20</v>
      </c>
      <c r="M38" s="97">
        <f>SUM(M8:M37)</f>
        <v>3803600</v>
      </c>
      <c r="N38" s="97">
        <f>SUM(N8:N37)</f>
        <v>8</v>
      </c>
      <c r="O38" s="97">
        <f>SUM(O8:O37)</f>
        <v>752496</v>
      </c>
      <c r="P38" s="97">
        <f t="shared" si="12"/>
        <v>64</v>
      </c>
      <c r="Q38" s="97">
        <f>SUM(Q8:Q37)</f>
        <v>12171520</v>
      </c>
      <c r="R38" s="97">
        <f t="shared" si="12"/>
        <v>20</v>
      </c>
      <c r="S38" s="208">
        <f>SUM(S8:S37)</f>
        <v>1881240</v>
      </c>
      <c r="T38" s="208">
        <f>SUM(T8:T37)</f>
        <v>483</v>
      </c>
      <c r="U38" s="208">
        <f t="shared" ref="U38:W38" si="13">SUM(U8:U37)</f>
        <v>91856940</v>
      </c>
      <c r="V38" s="208">
        <f t="shared" si="13"/>
        <v>272</v>
      </c>
      <c r="W38" s="208">
        <f t="shared" si="13"/>
        <v>25584864</v>
      </c>
      <c r="X38" s="97">
        <f t="shared" si="12"/>
        <v>1738</v>
      </c>
      <c r="Y38" s="99">
        <f>SUM(Y8:Y37)</f>
        <v>256810334</v>
      </c>
    </row>
    <row r="39" spans="1:32" x14ac:dyDescent="0.2">
      <c r="Z39" s="3"/>
      <c r="AA39" s="3"/>
    </row>
    <row r="42" spans="1:32" x14ac:dyDescent="0.2">
      <c r="F42" s="21" t="s">
        <v>369</v>
      </c>
      <c r="G42" s="22">
        <v>190180</v>
      </c>
    </row>
    <row r="43" spans="1:32" x14ac:dyDescent="0.2">
      <c r="F43" s="21" t="s">
        <v>370</v>
      </c>
      <c r="G43" s="22">
        <v>94062</v>
      </c>
    </row>
    <row r="45" spans="1:32" x14ac:dyDescent="0.2">
      <c r="C45" s="79"/>
    </row>
    <row r="46" spans="1:32" x14ac:dyDescent="0.2">
      <c r="C46" s="79"/>
    </row>
    <row r="47" spans="1:32" x14ac:dyDescent="0.2">
      <c r="C47" s="79"/>
    </row>
    <row r="48" spans="1:32" x14ac:dyDescent="0.2">
      <c r="C48" s="79"/>
    </row>
    <row r="49" spans="3:3" x14ac:dyDescent="0.2">
      <c r="C49" s="79"/>
    </row>
    <row r="50" spans="3:3" x14ac:dyDescent="0.2">
      <c r="C50" s="79"/>
    </row>
    <row r="51" spans="3:3" x14ac:dyDescent="0.2">
      <c r="C51" s="79"/>
    </row>
    <row r="52" spans="3:3" x14ac:dyDescent="0.2">
      <c r="C52" s="79"/>
    </row>
    <row r="53" spans="3:3" x14ac:dyDescent="0.2">
      <c r="C53" s="79"/>
    </row>
    <row r="54" spans="3:3" x14ac:dyDescent="0.2">
      <c r="C54" s="79"/>
    </row>
    <row r="55" spans="3:3" x14ac:dyDescent="0.2">
      <c r="C55" s="79"/>
    </row>
    <row r="56" spans="3:3" x14ac:dyDescent="0.2">
      <c r="C56" s="79"/>
    </row>
    <row r="57" spans="3:3" x14ac:dyDescent="0.2">
      <c r="C57" s="79"/>
    </row>
    <row r="58" spans="3:3" x14ac:dyDescent="0.2">
      <c r="C58" s="79"/>
    </row>
    <row r="59" spans="3:3" x14ac:dyDescent="0.2">
      <c r="C59" s="79"/>
    </row>
    <row r="60" spans="3:3" x14ac:dyDescent="0.2">
      <c r="C60" s="79"/>
    </row>
    <row r="61" spans="3:3" x14ac:dyDescent="0.2">
      <c r="C61" s="79"/>
    </row>
    <row r="62" spans="3:3" x14ac:dyDescent="0.2">
      <c r="C62" s="79"/>
    </row>
    <row r="63" spans="3:3" x14ac:dyDescent="0.2">
      <c r="C63" s="79"/>
    </row>
    <row r="64" spans="3:3" x14ac:dyDescent="0.2">
      <c r="C64" s="79"/>
    </row>
    <row r="65" spans="3:3" x14ac:dyDescent="0.2">
      <c r="C65" s="79"/>
    </row>
    <row r="66" spans="3:3" x14ac:dyDescent="0.2">
      <c r="C66" s="79"/>
    </row>
    <row r="67" spans="3:3" x14ac:dyDescent="0.2">
      <c r="C67" s="79"/>
    </row>
    <row r="68" spans="3:3" x14ac:dyDescent="0.2">
      <c r="C68" s="79"/>
    </row>
    <row r="69" spans="3:3" x14ac:dyDescent="0.2">
      <c r="C69" s="79"/>
    </row>
    <row r="70" spans="3:3" x14ac:dyDescent="0.2">
      <c r="C70" s="79"/>
    </row>
    <row r="71" spans="3:3" x14ac:dyDescent="0.2">
      <c r="C71" s="79"/>
    </row>
    <row r="72" spans="3:3" x14ac:dyDescent="0.2">
      <c r="C72" s="79"/>
    </row>
    <row r="73" spans="3:3" x14ac:dyDescent="0.2">
      <c r="C73" s="79"/>
    </row>
    <row r="74" spans="3:3" x14ac:dyDescent="0.2">
      <c r="C74" s="79"/>
    </row>
  </sheetData>
  <mergeCells count="13">
    <mergeCell ref="A38:C38"/>
    <mergeCell ref="P6:S6"/>
    <mergeCell ref="X6:Y6"/>
    <mergeCell ref="A1:Y1"/>
    <mergeCell ref="A2:Y2"/>
    <mergeCell ref="A4:Y4"/>
    <mergeCell ref="A6:A7"/>
    <mergeCell ref="C6:C7"/>
    <mergeCell ref="D6:G6"/>
    <mergeCell ref="H6:K6"/>
    <mergeCell ref="L6:O6"/>
    <mergeCell ref="B6:B7"/>
    <mergeCell ref="T6:W6"/>
  </mergeCells>
  <phoneticPr fontId="2" type="noConversion"/>
  <printOptions horizontalCentered="1"/>
  <pageMargins left="1.1811023622047245" right="0.59055118110236227" top="0.98425196850393704" bottom="0.98425196850393704" header="0" footer="0"/>
  <pageSetup paperSize="14" scale="39" orientation="landscape" r:id="rId1"/>
  <headerFooter alignWithMargins="0">
    <oddHeader>&amp;L&amp;"Arial,Negrita"&amp;8Unidad de Información Municipal
capturarrhh.sinim.gov.cl
www.sinim.gov.cl
Depto. Finanzas Municipales
SUBDERE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46"/>
  <sheetViews>
    <sheetView tabSelected="1" topLeftCell="A13" zoomScaleNormal="100" workbookViewId="0">
      <selection activeCell="E26" sqref="E26"/>
    </sheetView>
  </sheetViews>
  <sheetFormatPr baseColWidth="10" defaultRowHeight="12.75" x14ac:dyDescent="0.2"/>
  <cols>
    <col min="1" max="1" width="9.28515625" style="23" customWidth="1"/>
    <col min="2" max="2" width="14.140625" style="23" customWidth="1"/>
    <col min="3" max="3" width="22.85546875" style="23" customWidth="1"/>
    <col min="4" max="4" width="12" customWidth="1"/>
    <col min="5" max="5" width="16.7109375" customWidth="1"/>
    <col min="6" max="6" width="12" customWidth="1"/>
    <col min="7" max="7" width="16.7109375" customWidth="1"/>
    <col min="8" max="8" width="12" customWidth="1"/>
    <col min="9" max="9" width="14.5703125" customWidth="1"/>
    <col min="10" max="10" width="12" customWidth="1"/>
    <col min="11" max="11" width="14.5703125" customWidth="1"/>
    <col min="12" max="12" width="12.140625" customWidth="1"/>
    <col min="13" max="13" width="13.42578125" customWidth="1"/>
    <col min="14" max="14" width="12.140625" customWidth="1"/>
    <col min="15" max="15" width="13.42578125" customWidth="1"/>
    <col min="16" max="16" width="12" customWidth="1"/>
    <col min="17" max="17" width="17.28515625" customWidth="1"/>
    <col min="18" max="18" width="12" customWidth="1"/>
    <col min="19" max="19" width="16" customWidth="1"/>
    <col min="20" max="20" width="11.85546875" customWidth="1"/>
    <col min="21" max="21" width="16.28515625" customWidth="1"/>
    <col min="22" max="22" width="11.85546875" customWidth="1"/>
    <col min="23" max="23" width="17.42578125" customWidth="1"/>
    <col min="24" max="24" width="12" customWidth="1"/>
    <col min="25" max="25" width="19.42578125" customWidth="1"/>
    <col min="26" max="28" width="11.42578125" customWidth="1"/>
    <col min="29" max="29" width="11.42578125" style="279" customWidth="1"/>
    <col min="30" max="34" width="11.42578125" style="279"/>
  </cols>
  <sheetData>
    <row r="1" spans="1:37" ht="18" x14ac:dyDescent="0.25">
      <c r="A1" s="437" t="str">
        <f>NACIONAL!A1</f>
        <v>REZAGADO BONO ESPECIAL 2019</v>
      </c>
      <c r="B1" s="437"/>
      <c r="C1" s="437"/>
      <c r="D1" s="437"/>
      <c r="E1" s="437"/>
      <c r="F1" s="437"/>
      <c r="G1" s="437"/>
      <c r="H1" s="437"/>
      <c r="I1" s="437"/>
      <c r="J1" s="437"/>
      <c r="K1" s="437"/>
      <c r="L1" s="437"/>
      <c r="M1" s="437"/>
      <c r="N1" s="437"/>
      <c r="O1" s="437"/>
      <c r="P1" s="437"/>
      <c r="Q1" s="437"/>
      <c r="R1" s="437"/>
      <c r="S1" s="437"/>
      <c r="T1" s="437"/>
      <c r="U1" s="437"/>
      <c r="V1" s="437"/>
      <c r="W1" s="437"/>
      <c r="X1" s="437"/>
      <c r="Y1" s="437"/>
    </row>
    <row r="2" spans="1:37" ht="18" x14ac:dyDescent="0.25">
      <c r="A2" s="437" t="str">
        <f>NACIONAL!A2</f>
        <v>Ley Nº 21.196 Artículo 76º</v>
      </c>
      <c r="B2" s="437"/>
      <c r="C2" s="437"/>
      <c r="D2" s="437"/>
      <c r="E2" s="437"/>
      <c r="F2" s="437"/>
      <c r="G2" s="437"/>
      <c r="H2" s="437"/>
      <c r="I2" s="437"/>
      <c r="J2" s="437"/>
      <c r="K2" s="437"/>
      <c r="L2" s="437"/>
      <c r="M2" s="437"/>
      <c r="N2" s="437"/>
      <c r="O2" s="437"/>
      <c r="P2" s="437"/>
      <c r="Q2" s="437"/>
      <c r="R2" s="437"/>
      <c r="S2" s="437"/>
      <c r="T2" s="437"/>
      <c r="U2" s="437"/>
      <c r="V2" s="437"/>
      <c r="W2" s="437"/>
      <c r="X2" s="437"/>
      <c r="Y2" s="437"/>
    </row>
    <row r="4" spans="1:37" ht="18" x14ac:dyDescent="0.25">
      <c r="A4" s="437" t="s">
        <v>393</v>
      </c>
      <c r="B4" s="437"/>
      <c r="C4" s="437"/>
      <c r="D4" s="437"/>
      <c r="E4" s="437"/>
      <c r="F4" s="437"/>
      <c r="G4" s="437"/>
      <c r="H4" s="437"/>
      <c r="I4" s="437"/>
      <c r="J4" s="437"/>
      <c r="K4" s="437"/>
      <c r="L4" s="437"/>
      <c r="M4" s="437"/>
      <c r="N4" s="437"/>
      <c r="O4" s="437"/>
      <c r="P4" s="437"/>
      <c r="Q4" s="437"/>
      <c r="R4" s="437"/>
      <c r="S4" s="437"/>
      <c r="T4" s="437"/>
      <c r="U4" s="437"/>
      <c r="V4" s="437"/>
      <c r="W4" s="437"/>
      <c r="X4" s="437"/>
      <c r="Y4" s="437"/>
    </row>
    <row r="5" spans="1:37" ht="13.5" thickBot="1" x14ac:dyDescent="0.25"/>
    <row r="6" spans="1:37" ht="15.75" customHeight="1" thickBot="1" x14ac:dyDescent="0.25">
      <c r="A6" s="446" t="s">
        <v>0</v>
      </c>
      <c r="B6" s="460" t="s">
        <v>405</v>
      </c>
      <c r="C6" s="448" t="s">
        <v>1</v>
      </c>
      <c r="D6" s="431" t="s">
        <v>2</v>
      </c>
      <c r="E6" s="432"/>
      <c r="F6" s="432"/>
      <c r="G6" s="433"/>
      <c r="H6" s="434" t="s">
        <v>3</v>
      </c>
      <c r="I6" s="435"/>
      <c r="J6" s="435"/>
      <c r="K6" s="436"/>
      <c r="L6" s="438" t="s">
        <v>4</v>
      </c>
      <c r="M6" s="439"/>
      <c r="N6" s="439"/>
      <c r="O6" s="440"/>
      <c r="P6" s="441" t="s">
        <v>5</v>
      </c>
      <c r="Q6" s="442"/>
      <c r="R6" s="442"/>
      <c r="S6" s="443"/>
      <c r="T6" s="450" t="s">
        <v>731</v>
      </c>
      <c r="U6" s="451"/>
      <c r="V6" s="451"/>
      <c r="W6" s="452"/>
      <c r="X6" s="444" t="s">
        <v>355</v>
      </c>
      <c r="Y6" s="445"/>
    </row>
    <row r="7" spans="1:37" s="31" customFormat="1" ht="94.5" customHeight="1" thickBot="1" x14ac:dyDescent="0.25">
      <c r="A7" s="447"/>
      <c r="B7" s="461"/>
      <c r="C7" s="449"/>
      <c r="D7" s="90" t="str">
        <f>NACIONAL!C7</f>
        <v>Pers. Remun Liq. &lt;= a $ 702.227 Noviembre</v>
      </c>
      <c r="E7" s="91" t="str">
        <f>NACIONAL!D7</f>
        <v>Monto Bono Esp. $ 190.180</v>
      </c>
      <c r="F7" s="91" t="str">
        <f>NACIONAL!E7</f>
        <v>Pers. Remun Liq. &gt; a $ 702.227 y Rem Bruta &lt;= $ 2.557.475</v>
      </c>
      <c r="G7" s="92" t="str">
        <f>NACIONAL!F7</f>
        <v>Monto Bono Esp. $ 94.062</v>
      </c>
      <c r="H7" s="90" t="str">
        <f>NACIONAL!G7</f>
        <v>Pers. Remun Liq. &lt;= a $ 702.227 Noviembre</v>
      </c>
      <c r="I7" s="91" t="str">
        <f>NACIONAL!H7</f>
        <v>Monto Bono Esp. $ 190.180</v>
      </c>
      <c r="J7" s="91" t="str">
        <f>NACIONAL!I7</f>
        <v>Pers. Remun Liq. &gt; a $ 702.227 y Rem Bruta &lt;= $ 2.557.475</v>
      </c>
      <c r="K7" s="92" t="str">
        <f>NACIONAL!J7</f>
        <v>Monto Bono Esp. $ 94.062</v>
      </c>
      <c r="L7" s="90" t="str">
        <f>NACIONAL!K7</f>
        <v>Pers. Remun Liq. &lt;= a $ 702.227 Noviembre</v>
      </c>
      <c r="M7" s="91" t="str">
        <f>NACIONAL!L7</f>
        <v>Monto Bono Esp. $ 190.180</v>
      </c>
      <c r="N7" s="91" t="str">
        <f>NACIONAL!M7</f>
        <v>Pers. Remun Liq. &gt; a $ 702.227 y Rem Bruta &lt;= $ 2.557.475</v>
      </c>
      <c r="O7" s="92" t="str">
        <f>NACIONAL!N7</f>
        <v>Monto Bono Esp. $ 94.062</v>
      </c>
      <c r="P7" s="90" t="str">
        <f>NACIONAL!O7</f>
        <v>Pers. Remun Liq. &lt;= a $ 702.227 Noviembre</v>
      </c>
      <c r="Q7" s="91" t="str">
        <f>NACIONAL!P7</f>
        <v>Monto Bono Esp. $ 190.180</v>
      </c>
      <c r="R7" s="91" t="str">
        <f>NACIONAL!Q7</f>
        <v>Pers. Remun Liq. &gt; a $ 702.227 y Rem Bruta &lt;= $ 2.557.475</v>
      </c>
      <c r="S7" s="92" t="str">
        <f>NACIONAL!R7</f>
        <v>Monto Bono Esp. $ 94.062</v>
      </c>
      <c r="T7" s="92" t="str">
        <f>NACIONAL!S7</f>
        <v>Pers. Remun Liq. &lt;= a $ 702.227 Noviembre</v>
      </c>
      <c r="U7" s="92" t="str">
        <f>NACIONAL!T7</f>
        <v>Monto Bono Esp. $ 190.180</v>
      </c>
      <c r="V7" s="92" t="str">
        <f>NACIONAL!U7</f>
        <v>Pers. Remun Liq. &gt; a $ 702.227 y Rem Bruta &lt;= $ 2.557.475</v>
      </c>
      <c r="W7" s="92" t="str">
        <f>NACIONAL!V7</f>
        <v>Monto Bono Esp. $ 94.062</v>
      </c>
      <c r="X7" s="94" t="s">
        <v>6</v>
      </c>
      <c r="Y7" s="95" t="s">
        <v>368</v>
      </c>
      <c r="AC7" s="276"/>
      <c r="AD7" s="276"/>
      <c r="AE7" s="276"/>
      <c r="AF7" s="276"/>
      <c r="AG7" s="276"/>
      <c r="AH7" s="276"/>
    </row>
    <row r="8" spans="1:37" s="31" customFormat="1" x14ac:dyDescent="0.2">
      <c r="A8" s="80">
        <v>8201</v>
      </c>
      <c r="B8" s="127" t="s">
        <v>548</v>
      </c>
      <c r="C8" s="82" t="s">
        <v>160</v>
      </c>
      <c r="D8" s="420"/>
      <c r="E8" s="477">
        <f t="shared" ref="E8:E40" si="0">D8*$G$44</f>
        <v>0</v>
      </c>
      <c r="F8" s="478"/>
      <c r="G8" s="479">
        <f t="shared" ref="G8:G40" si="1">F8*$G$45</f>
        <v>0</v>
      </c>
      <c r="H8" s="169"/>
      <c r="I8" s="212">
        <f t="shared" ref="I8:I40" si="2">H8*$G$44</f>
        <v>0</v>
      </c>
      <c r="J8" s="170"/>
      <c r="K8" s="214">
        <f t="shared" ref="K8:K40" si="3">J8*$G$45</f>
        <v>0</v>
      </c>
      <c r="L8" s="367"/>
      <c r="M8" s="368">
        <f t="shared" ref="M8:M40" si="4">L8*$G$44</f>
        <v>0</v>
      </c>
      <c r="N8" s="369"/>
      <c r="O8" s="370">
        <f t="shared" ref="O8:O40" si="5">N8*$G$45</f>
        <v>0</v>
      </c>
      <c r="P8" s="395"/>
      <c r="Q8" s="477">
        <f t="shared" ref="Q8:Q40" si="6">P8*$G$44</f>
        <v>0</v>
      </c>
      <c r="R8" s="396"/>
      <c r="S8" s="479">
        <f t="shared" ref="S8:S40" si="7">R8*$G$45</f>
        <v>0</v>
      </c>
      <c r="T8" s="335"/>
      <c r="U8" s="387">
        <f>T8*$G$44</f>
        <v>0</v>
      </c>
      <c r="V8" s="323"/>
      <c r="W8" s="388">
        <f>V8*$G$45</f>
        <v>0</v>
      </c>
      <c r="X8" s="222">
        <f>D8+F8+H8+J8+L8+N8+P8+R8+T8+V8</f>
        <v>0</v>
      </c>
      <c r="Y8" s="114">
        <f>E8+G8+I8+K8+M8+O8+Q8+S8+U8+W8</f>
        <v>0</v>
      </c>
      <c r="Z8" s="32"/>
      <c r="AC8" s="276"/>
      <c r="AD8" s="275"/>
      <c r="AE8" s="275"/>
      <c r="AF8" s="280"/>
      <c r="AG8" s="275"/>
      <c r="AH8" s="275"/>
      <c r="AI8" s="281"/>
      <c r="AJ8" s="281"/>
      <c r="AK8" s="281"/>
    </row>
    <row r="9" spans="1:37" s="31" customFormat="1" x14ac:dyDescent="0.2">
      <c r="A9" s="80">
        <v>8202</v>
      </c>
      <c r="B9" s="127" t="s">
        <v>559</v>
      </c>
      <c r="C9" s="82" t="s">
        <v>161</v>
      </c>
      <c r="D9" s="215"/>
      <c r="E9" s="210">
        <f t="shared" si="0"/>
        <v>0</v>
      </c>
      <c r="F9" s="209"/>
      <c r="G9" s="216">
        <f t="shared" si="1"/>
        <v>0</v>
      </c>
      <c r="H9" s="172"/>
      <c r="I9" s="210">
        <f t="shared" si="2"/>
        <v>0</v>
      </c>
      <c r="J9" s="167"/>
      <c r="K9" s="216">
        <f t="shared" si="3"/>
        <v>0</v>
      </c>
      <c r="L9" s="376"/>
      <c r="M9" s="377">
        <f t="shared" si="4"/>
        <v>0</v>
      </c>
      <c r="N9" s="378"/>
      <c r="O9" s="379">
        <f t="shared" si="5"/>
        <v>0</v>
      </c>
      <c r="P9" s="172"/>
      <c r="Q9" s="210">
        <f t="shared" si="6"/>
        <v>0</v>
      </c>
      <c r="R9" s="167"/>
      <c r="S9" s="216">
        <f t="shared" si="7"/>
        <v>0</v>
      </c>
      <c r="T9" s="329">
        <v>55</v>
      </c>
      <c r="U9" s="374">
        <f t="shared" ref="U9:U40" si="8">T9*$G$44</f>
        <v>10459900</v>
      </c>
      <c r="V9" s="325">
        <v>52</v>
      </c>
      <c r="W9" s="384">
        <f t="shared" ref="W9:W40" si="9">V9*$G$45</f>
        <v>4891224</v>
      </c>
      <c r="X9" s="223">
        <f t="shared" ref="X9:X40" si="10">D9+F9+H9+J9+L9+N9+P9+R9+T9+V9</f>
        <v>107</v>
      </c>
      <c r="Y9" s="115">
        <f t="shared" ref="Y9:Y40" si="11">E9+G9+I9+K9+M9+O9+Q9+S9+U9+W9</f>
        <v>15351124</v>
      </c>
      <c r="Z9" s="32"/>
      <c r="AC9" s="276"/>
      <c r="AD9" s="275"/>
      <c r="AE9" s="275"/>
      <c r="AF9" s="280"/>
      <c r="AG9" s="275"/>
      <c r="AH9" s="275"/>
      <c r="AI9" s="281"/>
      <c r="AJ9" s="281"/>
      <c r="AK9" s="281"/>
    </row>
    <row r="10" spans="1:37" s="31" customFormat="1" x14ac:dyDescent="0.2">
      <c r="A10" s="80">
        <v>8203</v>
      </c>
      <c r="B10" s="127" t="s">
        <v>558</v>
      </c>
      <c r="C10" s="82" t="s">
        <v>162</v>
      </c>
      <c r="D10" s="421"/>
      <c r="E10" s="377">
        <f t="shared" si="0"/>
        <v>0</v>
      </c>
      <c r="F10" s="416"/>
      <c r="G10" s="480">
        <f t="shared" si="1"/>
        <v>0</v>
      </c>
      <c r="H10" s="172"/>
      <c r="I10" s="210">
        <f t="shared" si="2"/>
        <v>0</v>
      </c>
      <c r="J10" s="167"/>
      <c r="K10" s="216">
        <f t="shared" si="3"/>
        <v>0</v>
      </c>
      <c r="L10" s="371"/>
      <c r="M10" s="372">
        <f t="shared" si="4"/>
        <v>0</v>
      </c>
      <c r="N10" s="271"/>
      <c r="O10" s="373">
        <f t="shared" si="5"/>
        <v>0</v>
      </c>
      <c r="P10" s="339"/>
      <c r="Q10" s="377">
        <f t="shared" si="6"/>
        <v>0</v>
      </c>
      <c r="R10" s="378"/>
      <c r="S10" s="480">
        <f t="shared" si="7"/>
        <v>0</v>
      </c>
      <c r="T10" s="329"/>
      <c r="U10" s="374">
        <f t="shared" si="8"/>
        <v>0</v>
      </c>
      <c r="V10" s="325"/>
      <c r="W10" s="384">
        <f t="shared" si="9"/>
        <v>0</v>
      </c>
      <c r="X10" s="223">
        <f t="shared" si="10"/>
        <v>0</v>
      </c>
      <c r="Y10" s="115">
        <f t="shared" si="11"/>
        <v>0</v>
      </c>
      <c r="Z10" s="32"/>
      <c r="AC10" s="276"/>
      <c r="AD10" s="275"/>
      <c r="AE10" s="275"/>
      <c r="AF10" s="280"/>
      <c r="AG10" s="275"/>
      <c r="AH10" s="275"/>
      <c r="AI10" s="281"/>
      <c r="AJ10" s="281"/>
      <c r="AK10" s="281"/>
    </row>
    <row r="11" spans="1:37" s="31" customFormat="1" x14ac:dyDescent="0.2">
      <c r="A11" s="80">
        <v>8204</v>
      </c>
      <c r="B11" s="127" t="s">
        <v>551</v>
      </c>
      <c r="C11" s="82" t="s">
        <v>163</v>
      </c>
      <c r="D11" s="421"/>
      <c r="E11" s="377">
        <f t="shared" si="0"/>
        <v>0</v>
      </c>
      <c r="F11" s="416"/>
      <c r="G11" s="480">
        <f t="shared" si="1"/>
        <v>0</v>
      </c>
      <c r="H11" s="172"/>
      <c r="I11" s="210">
        <f t="shared" si="2"/>
        <v>0</v>
      </c>
      <c r="J11" s="167"/>
      <c r="K11" s="216">
        <f t="shared" si="3"/>
        <v>0</v>
      </c>
      <c r="L11" s="376"/>
      <c r="M11" s="377">
        <f t="shared" si="4"/>
        <v>0</v>
      </c>
      <c r="N11" s="378"/>
      <c r="O11" s="379">
        <f t="shared" si="5"/>
        <v>0</v>
      </c>
      <c r="P11" s="339"/>
      <c r="Q11" s="377">
        <f t="shared" si="6"/>
        <v>0</v>
      </c>
      <c r="R11" s="378"/>
      <c r="S11" s="480">
        <f t="shared" si="7"/>
        <v>0</v>
      </c>
      <c r="T11" s="329"/>
      <c r="U11" s="374">
        <f t="shared" si="8"/>
        <v>0</v>
      </c>
      <c r="V11" s="325"/>
      <c r="W11" s="384">
        <f t="shared" si="9"/>
        <v>0</v>
      </c>
      <c r="X11" s="223">
        <f t="shared" si="10"/>
        <v>0</v>
      </c>
      <c r="Y11" s="115">
        <f t="shared" si="11"/>
        <v>0</v>
      </c>
      <c r="Z11" s="32"/>
      <c r="AC11" s="276"/>
      <c r="AD11" s="275"/>
      <c r="AE11" s="275"/>
      <c r="AF11" s="280"/>
      <c r="AG11" s="275"/>
      <c r="AH11" s="275"/>
      <c r="AI11" s="281"/>
      <c r="AJ11" s="281"/>
      <c r="AK11" s="281"/>
    </row>
    <row r="12" spans="1:37" s="31" customFormat="1" x14ac:dyDescent="0.2">
      <c r="A12" s="80">
        <v>8205</v>
      </c>
      <c r="B12" s="127" t="s">
        <v>563</v>
      </c>
      <c r="C12" s="82" t="s">
        <v>164</v>
      </c>
      <c r="D12" s="215"/>
      <c r="E12" s="210">
        <f t="shared" si="0"/>
        <v>0</v>
      </c>
      <c r="F12" s="209"/>
      <c r="G12" s="216">
        <f t="shared" si="1"/>
        <v>0</v>
      </c>
      <c r="H12" s="172"/>
      <c r="I12" s="210">
        <f t="shared" si="2"/>
        <v>0</v>
      </c>
      <c r="J12" s="167"/>
      <c r="K12" s="216">
        <f t="shared" si="3"/>
        <v>0</v>
      </c>
      <c r="L12" s="376"/>
      <c r="M12" s="377">
        <f t="shared" si="4"/>
        <v>0</v>
      </c>
      <c r="N12" s="378"/>
      <c r="O12" s="379">
        <f t="shared" si="5"/>
        <v>0</v>
      </c>
      <c r="P12" s="172"/>
      <c r="Q12" s="210">
        <f t="shared" si="6"/>
        <v>0</v>
      </c>
      <c r="R12" s="167"/>
      <c r="S12" s="216">
        <f t="shared" si="7"/>
        <v>0</v>
      </c>
      <c r="T12" s="168"/>
      <c r="U12" s="210">
        <f t="shared" si="8"/>
        <v>0</v>
      </c>
      <c r="V12" s="167"/>
      <c r="W12" s="216">
        <f t="shared" si="9"/>
        <v>0</v>
      </c>
      <c r="X12" s="223">
        <f t="shared" si="10"/>
        <v>0</v>
      </c>
      <c r="Y12" s="115">
        <f t="shared" si="11"/>
        <v>0</v>
      </c>
      <c r="Z12" s="32"/>
      <c r="AC12" s="276"/>
      <c r="AD12" s="275"/>
      <c r="AE12" s="275"/>
      <c r="AF12" s="280"/>
      <c r="AG12" s="275"/>
      <c r="AH12" s="275"/>
      <c r="AI12" s="281"/>
      <c r="AJ12" s="281"/>
      <c r="AK12" s="281"/>
    </row>
    <row r="13" spans="1:37" s="31" customFormat="1" x14ac:dyDescent="0.2">
      <c r="A13" s="80">
        <v>8206</v>
      </c>
      <c r="B13" s="127" t="s">
        <v>562</v>
      </c>
      <c r="C13" s="82" t="s">
        <v>165</v>
      </c>
      <c r="D13" s="215"/>
      <c r="E13" s="210">
        <f t="shared" si="0"/>
        <v>0</v>
      </c>
      <c r="F13" s="209"/>
      <c r="G13" s="216">
        <f t="shared" si="1"/>
        <v>0</v>
      </c>
      <c r="H13" s="172"/>
      <c r="I13" s="210">
        <f t="shared" si="2"/>
        <v>0</v>
      </c>
      <c r="J13" s="167"/>
      <c r="K13" s="216">
        <f t="shared" si="3"/>
        <v>0</v>
      </c>
      <c r="L13" s="371"/>
      <c r="M13" s="372">
        <f t="shared" si="4"/>
        <v>0</v>
      </c>
      <c r="N13" s="271"/>
      <c r="O13" s="373">
        <f t="shared" si="5"/>
        <v>0</v>
      </c>
      <c r="P13" s="172"/>
      <c r="Q13" s="210">
        <f t="shared" si="6"/>
        <v>0</v>
      </c>
      <c r="R13" s="167"/>
      <c r="S13" s="216">
        <f t="shared" si="7"/>
        <v>0</v>
      </c>
      <c r="T13" s="329">
        <v>236</v>
      </c>
      <c r="U13" s="374">
        <f t="shared" si="8"/>
        <v>44882480</v>
      </c>
      <c r="V13" s="325">
        <v>147</v>
      </c>
      <c r="W13" s="384">
        <f t="shared" si="9"/>
        <v>13827114</v>
      </c>
      <c r="X13" s="223">
        <f t="shared" si="10"/>
        <v>383</v>
      </c>
      <c r="Y13" s="115">
        <f t="shared" si="11"/>
        <v>58709594</v>
      </c>
      <c r="Z13" s="32"/>
      <c r="AC13" s="276"/>
      <c r="AD13" s="275"/>
      <c r="AE13" s="275"/>
      <c r="AF13" s="280"/>
      <c r="AG13" s="275"/>
      <c r="AH13" s="275"/>
      <c r="AI13" s="281"/>
      <c r="AJ13" s="281"/>
      <c r="AK13" s="281"/>
    </row>
    <row r="14" spans="1:37" s="31" customFormat="1" x14ac:dyDescent="0.2">
      <c r="A14" s="80">
        <v>8207</v>
      </c>
      <c r="B14" s="127" t="s">
        <v>488</v>
      </c>
      <c r="C14" s="82" t="s">
        <v>166</v>
      </c>
      <c r="D14" s="215"/>
      <c r="E14" s="210">
        <f t="shared" si="0"/>
        <v>0</v>
      </c>
      <c r="F14" s="209"/>
      <c r="G14" s="216">
        <f t="shared" si="1"/>
        <v>0</v>
      </c>
      <c r="H14" s="324">
        <v>318</v>
      </c>
      <c r="I14" s="374">
        <f t="shared" si="2"/>
        <v>60477240</v>
      </c>
      <c r="J14" s="325">
        <v>221</v>
      </c>
      <c r="K14" s="384">
        <f t="shared" si="3"/>
        <v>20787702</v>
      </c>
      <c r="L14" s="371"/>
      <c r="M14" s="372">
        <f t="shared" si="4"/>
        <v>0</v>
      </c>
      <c r="N14" s="271"/>
      <c r="O14" s="373">
        <f t="shared" si="5"/>
        <v>0</v>
      </c>
      <c r="P14" s="172"/>
      <c r="Q14" s="210">
        <f t="shared" si="6"/>
        <v>0</v>
      </c>
      <c r="R14" s="167"/>
      <c r="S14" s="216">
        <f t="shared" si="7"/>
        <v>0</v>
      </c>
      <c r="T14" s="168"/>
      <c r="U14" s="210">
        <f t="shared" si="8"/>
        <v>0</v>
      </c>
      <c r="V14" s="167"/>
      <c r="W14" s="216">
        <f t="shared" si="9"/>
        <v>0</v>
      </c>
      <c r="X14" s="223">
        <f t="shared" si="10"/>
        <v>539</v>
      </c>
      <c r="Y14" s="115">
        <f t="shared" si="11"/>
        <v>81264942</v>
      </c>
      <c r="Z14" s="32"/>
      <c r="AC14" s="276"/>
      <c r="AD14" s="275"/>
      <c r="AE14" s="275"/>
      <c r="AF14" s="280"/>
      <c r="AG14" s="275"/>
      <c r="AH14" s="275"/>
      <c r="AI14" s="281"/>
      <c r="AJ14" s="281"/>
      <c r="AK14" s="281"/>
    </row>
    <row r="15" spans="1:37" s="31" customFormat="1" x14ac:dyDescent="0.2">
      <c r="A15" s="80">
        <v>8208</v>
      </c>
      <c r="B15" s="127" t="s">
        <v>552</v>
      </c>
      <c r="C15" s="82" t="s">
        <v>167</v>
      </c>
      <c r="D15" s="215"/>
      <c r="E15" s="210">
        <f t="shared" si="0"/>
        <v>0</v>
      </c>
      <c r="F15" s="209"/>
      <c r="G15" s="216">
        <f t="shared" si="1"/>
        <v>0</v>
      </c>
      <c r="H15" s="172"/>
      <c r="I15" s="210">
        <f t="shared" si="2"/>
        <v>0</v>
      </c>
      <c r="J15" s="167"/>
      <c r="K15" s="216">
        <f t="shared" si="3"/>
        <v>0</v>
      </c>
      <c r="L15" s="376"/>
      <c r="M15" s="377">
        <f t="shared" si="4"/>
        <v>0</v>
      </c>
      <c r="N15" s="378"/>
      <c r="O15" s="379">
        <f t="shared" si="5"/>
        <v>0</v>
      </c>
      <c r="P15" s="172"/>
      <c r="Q15" s="210">
        <f t="shared" si="6"/>
        <v>0</v>
      </c>
      <c r="R15" s="167"/>
      <c r="S15" s="216">
        <f t="shared" si="7"/>
        <v>0</v>
      </c>
      <c r="T15" s="329"/>
      <c r="U15" s="374">
        <f t="shared" si="8"/>
        <v>0</v>
      </c>
      <c r="V15" s="325"/>
      <c r="W15" s="384">
        <f t="shared" si="9"/>
        <v>0</v>
      </c>
      <c r="X15" s="223">
        <f t="shared" si="10"/>
        <v>0</v>
      </c>
      <c r="Y15" s="115">
        <f t="shared" si="11"/>
        <v>0</v>
      </c>
      <c r="Z15" s="32"/>
      <c r="AC15" s="276"/>
      <c r="AD15" s="275"/>
      <c r="AE15" s="275"/>
      <c r="AF15" s="280"/>
      <c r="AG15" s="275"/>
      <c r="AH15" s="275"/>
      <c r="AI15" s="281"/>
      <c r="AJ15" s="281"/>
      <c r="AK15" s="281"/>
    </row>
    <row r="16" spans="1:37" s="31" customFormat="1" x14ac:dyDescent="0.2">
      <c r="A16" s="80">
        <v>8209</v>
      </c>
      <c r="B16" s="127" t="s">
        <v>553</v>
      </c>
      <c r="C16" s="82" t="s">
        <v>168</v>
      </c>
      <c r="D16" s="215"/>
      <c r="E16" s="210">
        <f t="shared" si="0"/>
        <v>0</v>
      </c>
      <c r="F16" s="209"/>
      <c r="G16" s="216">
        <f t="shared" si="1"/>
        <v>0</v>
      </c>
      <c r="H16" s="172"/>
      <c r="I16" s="210">
        <f t="shared" si="2"/>
        <v>0</v>
      </c>
      <c r="J16" s="167"/>
      <c r="K16" s="216">
        <f t="shared" si="3"/>
        <v>0</v>
      </c>
      <c r="L16" s="371"/>
      <c r="M16" s="372">
        <f t="shared" si="4"/>
        <v>0</v>
      </c>
      <c r="N16" s="271"/>
      <c r="O16" s="373">
        <f t="shared" si="5"/>
        <v>0</v>
      </c>
      <c r="P16" s="172"/>
      <c r="Q16" s="210">
        <f t="shared" si="6"/>
        <v>0</v>
      </c>
      <c r="R16" s="167"/>
      <c r="S16" s="216">
        <f t="shared" si="7"/>
        <v>0</v>
      </c>
      <c r="T16" s="329"/>
      <c r="U16" s="374">
        <f t="shared" si="8"/>
        <v>0</v>
      </c>
      <c r="V16" s="325"/>
      <c r="W16" s="384">
        <f t="shared" si="9"/>
        <v>0</v>
      </c>
      <c r="X16" s="223">
        <f t="shared" si="10"/>
        <v>0</v>
      </c>
      <c r="Y16" s="115">
        <f t="shared" si="11"/>
        <v>0</v>
      </c>
      <c r="Z16" s="32"/>
      <c r="AC16" s="276"/>
      <c r="AD16" s="275"/>
      <c r="AE16" s="275"/>
      <c r="AF16" s="280"/>
      <c r="AG16" s="275"/>
      <c r="AH16" s="275"/>
      <c r="AI16" s="281"/>
      <c r="AJ16" s="281"/>
      <c r="AK16" s="281"/>
    </row>
    <row r="17" spans="1:37" s="31" customFormat="1" x14ac:dyDescent="0.2">
      <c r="A17" s="80">
        <v>8210</v>
      </c>
      <c r="B17" s="127" t="s">
        <v>561</v>
      </c>
      <c r="C17" s="82" t="s">
        <v>169</v>
      </c>
      <c r="D17" s="215"/>
      <c r="E17" s="210">
        <f t="shared" si="0"/>
        <v>0</v>
      </c>
      <c r="F17" s="209"/>
      <c r="G17" s="216">
        <f t="shared" si="1"/>
        <v>0</v>
      </c>
      <c r="H17" s="172"/>
      <c r="I17" s="210">
        <f t="shared" si="2"/>
        <v>0</v>
      </c>
      <c r="J17" s="167"/>
      <c r="K17" s="216">
        <f t="shared" si="3"/>
        <v>0</v>
      </c>
      <c r="L17" s="376"/>
      <c r="M17" s="377">
        <f t="shared" si="4"/>
        <v>0</v>
      </c>
      <c r="N17" s="378"/>
      <c r="O17" s="379">
        <f t="shared" si="5"/>
        <v>0</v>
      </c>
      <c r="P17" s="172"/>
      <c r="Q17" s="210">
        <f t="shared" si="6"/>
        <v>0</v>
      </c>
      <c r="R17" s="167"/>
      <c r="S17" s="216">
        <f t="shared" si="7"/>
        <v>0</v>
      </c>
      <c r="T17" s="168"/>
      <c r="U17" s="210">
        <f t="shared" si="8"/>
        <v>0</v>
      </c>
      <c r="V17" s="167"/>
      <c r="W17" s="216">
        <f t="shared" si="9"/>
        <v>0</v>
      </c>
      <c r="X17" s="223">
        <f t="shared" si="10"/>
        <v>0</v>
      </c>
      <c r="Y17" s="115">
        <f t="shared" si="11"/>
        <v>0</v>
      </c>
      <c r="Z17" s="32"/>
      <c r="AC17" s="276"/>
      <c r="AD17" s="275"/>
      <c r="AE17" s="275"/>
      <c r="AF17" s="280"/>
      <c r="AG17" s="275"/>
      <c r="AH17" s="275"/>
      <c r="AI17" s="281"/>
      <c r="AJ17" s="281"/>
      <c r="AK17" s="281"/>
    </row>
    <row r="18" spans="1:37" s="31" customFormat="1" x14ac:dyDescent="0.2">
      <c r="A18" s="80">
        <v>8211</v>
      </c>
      <c r="B18" s="127" t="s">
        <v>550</v>
      </c>
      <c r="C18" s="82" t="s">
        <v>170</v>
      </c>
      <c r="D18" s="421"/>
      <c r="E18" s="377">
        <f t="shared" si="0"/>
        <v>0</v>
      </c>
      <c r="F18" s="416"/>
      <c r="G18" s="480">
        <f t="shared" si="1"/>
        <v>0</v>
      </c>
      <c r="H18" s="172"/>
      <c r="I18" s="210">
        <f t="shared" si="2"/>
        <v>0</v>
      </c>
      <c r="J18" s="167"/>
      <c r="K18" s="216">
        <f t="shared" si="3"/>
        <v>0</v>
      </c>
      <c r="L18" s="371"/>
      <c r="M18" s="372">
        <f t="shared" si="4"/>
        <v>0</v>
      </c>
      <c r="N18" s="271"/>
      <c r="O18" s="373">
        <f t="shared" si="5"/>
        <v>0</v>
      </c>
      <c r="P18" s="339"/>
      <c r="Q18" s="377">
        <f t="shared" si="6"/>
        <v>0</v>
      </c>
      <c r="R18" s="378"/>
      <c r="S18" s="480">
        <f t="shared" si="7"/>
        <v>0</v>
      </c>
      <c r="T18" s="168"/>
      <c r="U18" s="210">
        <f t="shared" si="8"/>
        <v>0</v>
      </c>
      <c r="V18" s="167"/>
      <c r="W18" s="216">
        <f t="shared" si="9"/>
        <v>0</v>
      </c>
      <c r="X18" s="223">
        <f t="shared" si="10"/>
        <v>0</v>
      </c>
      <c r="Y18" s="115">
        <f t="shared" si="11"/>
        <v>0</v>
      </c>
      <c r="Z18" s="32"/>
      <c r="AC18" s="276"/>
      <c r="AD18" s="275"/>
      <c r="AE18" s="275"/>
      <c r="AF18" s="280"/>
      <c r="AG18" s="275"/>
      <c r="AH18" s="275"/>
      <c r="AI18" s="281"/>
      <c r="AJ18" s="281"/>
      <c r="AK18" s="281"/>
    </row>
    <row r="19" spans="1:37" s="31" customFormat="1" x14ac:dyDescent="0.2">
      <c r="A19" s="80">
        <v>8212</v>
      </c>
      <c r="B19" s="127" t="s">
        <v>564</v>
      </c>
      <c r="C19" s="82" t="s">
        <v>171</v>
      </c>
      <c r="D19" s="215"/>
      <c r="E19" s="210">
        <f t="shared" si="0"/>
        <v>0</v>
      </c>
      <c r="F19" s="209"/>
      <c r="G19" s="216">
        <f t="shared" si="1"/>
        <v>0</v>
      </c>
      <c r="H19" s="172"/>
      <c r="I19" s="210">
        <f t="shared" si="2"/>
        <v>0</v>
      </c>
      <c r="J19" s="167"/>
      <c r="K19" s="216">
        <f t="shared" si="3"/>
        <v>0</v>
      </c>
      <c r="L19" s="376"/>
      <c r="M19" s="377">
        <f t="shared" si="4"/>
        <v>0</v>
      </c>
      <c r="N19" s="378"/>
      <c r="O19" s="379">
        <f t="shared" si="5"/>
        <v>0</v>
      </c>
      <c r="P19" s="324"/>
      <c r="Q19" s="374">
        <f t="shared" si="6"/>
        <v>0</v>
      </c>
      <c r="R19" s="325"/>
      <c r="S19" s="384">
        <f t="shared" si="7"/>
        <v>0</v>
      </c>
      <c r="T19" s="168"/>
      <c r="U19" s="210">
        <f t="shared" si="8"/>
        <v>0</v>
      </c>
      <c r="V19" s="167"/>
      <c r="W19" s="216">
        <f t="shared" si="9"/>
        <v>0</v>
      </c>
      <c r="X19" s="223">
        <f t="shared" si="10"/>
        <v>0</v>
      </c>
      <c r="Y19" s="115">
        <f t="shared" si="11"/>
        <v>0</v>
      </c>
      <c r="Z19" s="32"/>
      <c r="AC19" s="276"/>
      <c r="AD19" s="275"/>
      <c r="AE19" s="275"/>
      <c r="AF19" s="280"/>
      <c r="AG19" s="275"/>
      <c r="AH19" s="275"/>
      <c r="AI19" s="281"/>
      <c r="AJ19" s="281"/>
      <c r="AK19" s="281"/>
    </row>
    <row r="20" spans="1:37" s="31" customFormat="1" x14ac:dyDescent="0.2">
      <c r="A20" s="80">
        <v>8301</v>
      </c>
      <c r="B20" s="127" t="s">
        <v>566</v>
      </c>
      <c r="C20" s="82" t="s">
        <v>172</v>
      </c>
      <c r="D20" s="215"/>
      <c r="E20" s="210">
        <f t="shared" si="0"/>
        <v>0</v>
      </c>
      <c r="F20" s="209"/>
      <c r="G20" s="216">
        <f t="shared" si="1"/>
        <v>0</v>
      </c>
      <c r="H20" s="172"/>
      <c r="I20" s="210">
        <f t="shared" si="2"/>
        <v>0</v>
      </c>
      <c r="J20" s="167"/>
      <c r="K20" s="216">
        <f t="shared" si="3"/>
        <v>0</v>
      </c>
      <c r="L20" s="371"/>
      <c r="M20" s="372">
        <f t="shared" si="4"/>
        <v>0</v>
      </c>
      <c r="N20" s="271"/>
      <c r="O20" s="373">
        <f t="shared" si="5"/>
        <v>0</v>
      </c>
      <c r="P20" s="172"/>
      <c r="Q20" s="210">
        <f t="shared" si="6"/>
        <v>0</v>
      </c>
      <c r="R20" s="167"/>
      <c r="S20" s="216">
        <f t="shared" si="7"/>
        <v>0</v>
      </c>
      <c r="T20" s="168"/>
      <c r="U20" s="210">
        <f t="shared" si="8"/>
        <v>0</v>
      </c>
      <c r="V20" s="167"/>
      <c r="W20" s="216">
        <f t="shared" si="9"/>
        <v>0</v>
      </c>
      <c r="X20" s="223">
        <f t="shared" si="10"/>
        <v>0</v>
      </c>
      <c r="Y20" s="115">
        <f t="shared" si="11"/>
        <v>0</v>
      </c>
      <c r="Z20" s="32"/>
      <c r="AC20" s="276"/>
      <c r="AD20" s="275"/>
      <c r="AE20" s="275"/>
      <c r="AF20" s="280"/>
      <c r="AG20" s="275"/>
      <c r="AH20" s="275"/>
      <c r="AI20" s="280"/>
      <c r="AJ20" s="280"/>
      <c r="AK20" s="280"/>
    </row>
    <row r="21" spans="1:37" s="31" customFormat="1" x14ac:dyDescent="0.2">
      <c r="A21" s="80">
        <v>8302</v>
      </c>
      <c r="B21" s="127" t="s">
        <v>558</v>
      </c>
      <c r="C21" s="82" t="s">
        <v>173</v>
      </c>
      <c r="D21" s="215"/>
      <c r="E21" s="210">
        <f t="shared" si="0"/>
        <v>0</v>
      </c>
      <c r="F21" s="209"/>
      <c r="G21" s="216">
        <f t="shared" si="1"/>
        <v>0</v>
      </c>
      <c r="H21" s="172"/>
      <c r="I21" s="210">
        <f t="shared" si="2"/>
        <v>0</v>
      </c>
      <c r="J21" s="167"/>
      <c r="K21" s="216">
        <f t="shared" si="3"/>
        <v>0</v>
      </c>
      <c r="L21" s="376"/>
      <c r="M21" s="377">
        <f t="shared" si="4"/>
        <v>0</v>
      </c>
      <c r="N21" s="378"/>
      <c r="O21" s="379">
        <f t="shared" si="5"/>
        <v>0</v>
      </c>
      <c r="P21" s="172"/>
      <c r="Q21" s="210">
        <f t="shared" si="6"/>
        <v>0</v>
      </c>
      <c r="R21" s="167"/>
      <c r="S21" s="216">
        <f t="shared" si="7"/>
        <v>0</v>
      </c>
      <c r="T21" s="329"/>
      <c r="U21" s="374">
        <f t="shared" si="8"/>
        <v>0</v>
      </c>
      <c r="V21" s="325"/>
      <c r="W21" s="384">
        <f t="shared" si="9"/>
        <v>0</v>
      </c>
      <c r="X21" s="223">
        <f t="shared" si="10"/>
        <v>0</v>
      </c>
      <c r="Y21" s="115">
        <f t="shared" si="11"/>
        <v>0</v>
      </c>
      <c r="Z21" s="32"/>
      <c r="AC21" s="276"/>
      <c r="AD21" s="275"/>
      <c r="AE21" s="275"/>
      <c r="AF21" s="280"/>
      <c r="AG21" s="275"/>
      <c r="AH21" s="275"/>
      <c r="AI21" s="281"/>
      <c r="AJ21" s="281"/>
      <c r="AK21" s="281"/>
    </row>
    <row r="22" spans="1:37" s="31" customFormat="1" x14ac:dyDescent="0.2">
      <c r="A22" s="80">
        <v>8303</v>
      </c>
      <c r="B22" s="127" t="s">
        <v>565</v>
      </c>
      <c r="C22" s="82" t="s">
        <v>174</v>
      </c>
      <c r="D22" s="215"/>
      <c r="E22" s="210">
        <f t="shared" si="0"/>
        <v>0</v>
      </c>
      <c r="F22" s="209"/>
      <c r="G22" s="216">
        <f t="shared" si="1"/>
        <v>0</v>
      </c>
      <c r="H22" s="172"/>
      <c r="I22" s="210">
        <f t="shared" si="2"/>
        <v>0</v>
      </c>
      <c r="J22" s="167"/>
      <c r="K22" s="216">
        <f t="shared" si="3"/>
        <v>0</v>
      </c>
      <c r="L22" s="376"/>
      <c r="M22" s="377">
        <f t="shared" si="4"/>
        <v>0</v>
      </c>
      <c r="N22" s="378"/>
      <c r="O22" s="379">
        <f t="shared" si="5"/>
        <v>0</v>
      </c>
      <c r="P22" s="172"/>
      <c r="Q22" s="210">
        <f t="shared" si="6"/>
        <v>0</v>
      </c>
      <c r="R22" s="167"/>
      <c r="S22" s="216">
        <f t="shared" si="7"/>
        <v>0</v>
      </c>
      <c r="T22" s="329">
        <v>34</v>
      </c>
      <c r="U22" s="374">
        <f t="shared" si="8"/>
        <v>6466120</v>
      </c>
      <c r="V22" s="325">
        <v>26</v>
      </c>
      <c r="W22" s="384">
        <f t="shared" si="9"/>
        <v>2445612</v>
      </c>
      <c r="X22" s="223">
        <f t="shared" si="10"/>
        <v>60</v>
      </c>
      <c r="Y22" s="115">
        <f t="shared" si="11"/>
        <v>8911732</v>
      </c>
      <c r="Z22" s="32"/>
      <c r="AC22" s="276"/>
      <c r="AD22" s="275"/>
      <c r="AE22" s="275"/>
      <c r="AF22" s="280"/>
      <c r="AG22" s="275"/>
      <c r="AH22" s="275"/>
      <c r="AI22" s="281"/>
      <c r="AJ22" s="281"/>
      <c r="AK22" s="281"/>
    </row>
    <row r="23" spans="1:37" s="31" customFormat="1" x14ac:dyDescent="0.2">
      <c r="A23" s="80">
        <v>8304</v>
      </c>
      <c r="B23" s="127" t="s">
        <v>569</v>
      </c>
      <c r="C23" s="82" t="s">
        <v>175</v>
      </c>
      <c r="D23" s="215"/>
      <c r="E23" s="210">
        <f t="shared" si="0"/>
        <v>0</v>
      </c>
      <c r="F23" s="209"/>
      <c r="G23" s="216">
        <f t="shared" si="1"/>
        <v>0</v>
      </c>
      <c r="H23" s="172"/>
      <c r="I23" s="210">
        <f t="shared" si="2"/>
        <v>0</v>
      </c>
      <c r="J23" s="167"/>
      <c r="K23" s="216">
        <f t="shared" si="3"/>
        <v>0</v>
      </c>
      <c r="L23" s="376"/>
      <c r="M23" s="377">
        <f t="shared" si="4"/>
        <v>0</v>
      </c>
      <c r="N23" s="378"/>
      <c r="O23" s="379">
        <f t="shared" si="5"/>
        <v>0</v>
      </c>
      <c r="P23" s="172"/>
      <c r="Q23" s="210">
        <f t="shared" si="6"/>
        <v>0</v>
      </c>
      <c r="R23" s="167"/>
      <c r="S23" s="216">
        <f t="shared" si="7"/>
        <v>0</v>
      </c>
      <c r="T23" s="329"/>
      <c r="U23" s="374">
        <f t="shared" si="8"/>
        <v>0</v>
      </c>
      <c r="V23" s="325"/>
      <c r="W23" s="384">
        <f t="shared" si="9"/>
        <v>0</v>
      </c>
      <c r="X23" s="223">
        <f t="shared" si="10"/>
        <v>0</v>
      </c>
      <c r="Y23" s="115">
        <f t="shared" si="11"/>
        <v>0</v>
      </c>
      <c r="Z23" s="32"/>
      <c r="AC23" s="276"/>
      <c r="AD23" s="275"/>
      <c r="AE23" s="275"/>
      <c r="AF23" s="280"/>
      <c r="AG23" s="275"/>
      <c r="AH23" s="275"/>
      <c r="AI23" s="281"/>
      <c r="AJ23" s="281"/>
      <c r="AK23" s="281"/>
    </row>
    <row r="24" spans="1:37" s="31" customFormat="1" x14ac:dyDescent="0.2">
      <c r="A24" s="80">
        <v>8305</v>
      </c>
      <c r="B24" s="127" t="s">
        <v>492</v>
      </c>
      <c r="C24" s="82" t="s">
        <v>176</v>
      </c>
      <c r="D24" s="215"/>
      <c r="E24" s="210">
        <f t="shared" si="0"/>
        <v>0</v>
      </c>
      <c r="F24" s="209"/>
      <c r="G24" s="216">
        <f t="shared" si="1"/>
        <v>0</v>
      </c>
      <c r="H24" s="172"/>
      <c r="I24" s="210">
        <f t="shared" si="2"/>
        <v>0</v>
      </c>
      <c r="J24" s="167"/>
      <c r="K24" s="216">
        <f t="shared" si="3"/>
        <v>0</v>
      </c>
      <c r="L24" s="376"/>
      <c r="M24" s="377">
        <f t="shared" si="4"/>
        <v>0</v>
      </c>
      <c r="N24" s="378"/>
      <c r="O24" s="379">
        <f t="shared" si="5"/>
        <v>0</v>
      </c>
      <c r="P24" s="172"/>
      <c r="Q24" s="210">
        <f t="shared" si="6"/>
        <v>0</v>
      </c>
      <c r="R24" s="167"/>
      <c r="S24" s="216">
        <f t="shared" si="7"/>
        <v>0</v>
      </c>
      <c r="T24" s="168"/>
      <c r="U24" s="210">
        <f t="shared" si="8"/>
        <v>0</v>
      </c>
      <c r="V24" s="167"/>
      <c r="W24" s="216">
        <f t="shared" si="9"/>
        <v>0</v>
      </c>
      <c r="X24" s="223">
        <f t="shared" si="10"/>
        <v>0</v>
      </c>
      <c r="Y24" s="115">
        <f t="shared" si="11"/>
        <v>0</v>
      </c>
      <c r="Z24" s="32"/>
      <c r="AC24" s="276"/>
      <c r="AD24" s="275"/>
      <c r="AE24" s="275"/>
      <c r="AF24" s="280"/>
      <c r="AG24" s="275"/>
      <c r="AH24" s="275"/>
      <c r="AI24" s="281"/>
      <c r="AJ24" s="281"/>
      <c r="AK24" s="281"/>
    </row>
    <row r="25" spans="1:37" s="31" customFormat="1" x14ac:dyDescent="0.2">
      <c r="A25" s="80">
        <v>8306</v>
      </c>
      <c r="B25" s="127" t="s">
        <v>556</v>
      </c>
      <c r="C25" s="82" t="s">
        <v>177</v>
      </c>
      <c r="D25" s="215"/>
      <c r="E25" s="210">
        <f t="shared" si="0"/>
        <v>0</v>
      </c>
      <c r="F25" s="209"/>
      <c r="G25" s="216">
        <f t="shared" si="1"/>
        <v>0</v>
      </c>
      <c r="H25" s="172"/>
      <c r="I25" s="210">
        <f t="shared" si="2"/>
        <v>0</v>
      </c>
      <c r="J25" s="167"/>
      <c r="K25" s="216">
        <f t="shared" si="3"/>
        <v>0</v>
      </c>
      <c r="L25" s="376"/>
      <c r="M25" s="377">
        <f t="shared" si="4"/>
        <v>0</v>
      </c>
      <c r="N25" s="378"/>
      <c r="O25" s="379">
        <f t="shared" si="5"/>
        <v>0</v>
      </c>
      <c r="P25" s="324"/>
      <c r="Q25" s="374">
        <f t="shared" si="6"/>
        <v>0</v>
      </c>
      <c r="R25" s="325"/>
      <c r="S25" s="384">
        <f t="shared" si="7"/>
        <v>0</v>
      </c>
      <c r="T25" s="168"/>
      <c r="U25" s="210">
        <f t="shared" si="8"/>
        <v>0</v>
      </c>
      <c r="V25" s="167"/>
      <c r="W25" s="216">
        <f t="shared" si="9"/>
        <v>0</v>
      </c>
      <c r="X25" s="223">
        <f t="shared" si="10"/>
        <v>0</v>
      </c>
      <c r="Y25" s="115">
        <f t="shared" si="11"/>
        <v>0</v>
      </c>
      <c r="Z25" s="32"/>
      <c r="AC25" s="276"/>
      <c r="AD25" s="275"/>
      <c r="AE25" s="275"/>
      <c r="AF25" s="280"/>
      <c r="AG25" s="275"/>
      <c r="AH25" s="275"/>
      <c r="AI25" s="281"/>
      <c r="AJ25" s="281"/>
      <c r="AK25" s="281"/>
    </row>
    <row r="26" spans="1:37" s="31" customFormat="1" x14ac:dyDescent="0.2">
      <c r="A26" s="80">
        <v>8307</v>
      </c>
      <c r="B26" s="127" t="s">
        <v>560</v>
      </c>
      <c r="C26" s="82" t="s">
        <v>178</v>
      </c>
      <c r="D26" s="215"/>
      <c r="E26" s="210">
        <f t="shared" si="0"/>
        <v>0</v>
      </c>
      <c r="F26" s="209"/>
      <c r="G26" s="216">
        <f t="shared" si="1"/>
        <v>0</v>
      </c>
      <c r="H26" s="172"/>
      <c r="I26" s="210">
        <f t="shared" si="2"/>
        <v>0</v>
      </c>
      <c r="J26" s="167"/>
      <c r="K26" s="216">
        <f t="shared" si="3"/>
        <v>0</v>
      </c>
      <c r="L26" s="376"/>
      <c r="M26" s="377">
        <f t="shared" si="4"/>
        <v>0</v>
      </c>
      <c r="N26" s="378"/>
      <c r="O26" s="379">
        <f t="shared" si="5"/>
        <v>0</v>
      </c>
      <c r="P26" s="324"/>
      <c r="Q26" s="374">
        <f t="shared" si="6"/>
        <v>0</v>
      </c>
      <c r="R26" s="325"/>
      <c r="S26" s="384">
        <f t="shared" si="7"/>
        <v>0</v>
      </c>
      <c r="T26" s="168"/>
      <c r="U26" s="210">
        <f t="shared" si="8"/>
        <v>0</v>
      </c>
      <c r="V26" s="167"/>
      <c r="W26" s="216">
        <f t="shared" si="9"/>
        <v>0</v>
      </c>
      <c r="X26" s="223">
        <f t="shared" si="10"/>
        <v>0</v>
      </c>
      <c r="Y26" s="115">
        <f t="shared" si="11"/>
        <v>0</v>
      </c>
      <c r="Z26" s="32"/>
      <c r="AC26" s="276"/>
      <c r="AD26" s="275"/>
      <c r="AE26" s="275"/>
      <c r="AF26" s="280"/>
      <c r="AG26" s="275"/>
      <c r="AH26" s="275"/>
      <c r="AI26" s="281"/>
      <c r="AJ26" s="281"/>
      <c r="AK26" s="281"/>
    </row>
    <row r="27" spans="1:37" s="31" customFormat="1" x14ac:dyDescent="0.2">
      <c r="A27" s="80">
        <v>8401</v>
      </c>
      <c r="B27" s="127" t="s">
        <v>554</v>
      </c>
      <c r="C27" s="82" t="s">
        <v>179</v>
      </c>
      <c r="D27" s="215"/>
      <c r="E27" s="210">
        <f t="shared" si="0"/>
        <v>0</v>
      </c>
      <c r="F27" s="209"/>
      <c r="G27" s="216">
        <f t="shared" si="1"/>
        <v>0</v>
      </c>
      <c r="H27" s="172"/>
      <c r="I27" s="210">
        <f t="shared" si="2"/>
        <v>0</v>
      </c>
      <c r="J27" s="167"/>
      <c r="K27" s="216">
        <f t="shared" si="3"/>
        <v>0</v>
      </c>
      <c r="L27" s="329"/>
      <c r="M27" s="374">
        <f t="shared" si="4"/>
        <v>0</v>
      </c>
      <c r="N27" s="325"/>
      <c r="O27" s="375">
        <f t="shared" si="5"/>
        <v>0</v>
      </c>
      <c r="P27" s="172"/>
      <c r="Q27" s="210">
        <f t="shared" si="6"/>
        <v>0</v>
      </c>
      <c r="R27" s="167"/>
      <c r="S27" s="216">
        <f t="shared" si="7"/>
        <v>0</v>
      </c>
      <c r="T27" s="329"/>
      <c r="U27" s="374">
        <f t="shared" si="8"/>
        <v>0</v>
      </c>
      <c r="V27" s="325"/>
      <c r="W27" s="384">
        <f t="shared" si="9"/>
        <v>0</v>
      </c>
      <c r="X27" s="223">
        <f t="shared" si="10"/>
        <v>0</v>
      </c>
      <c r="Y27" s="115">
        <f t="shared" si="11"/>
        <v>0</v>
      </c>
      <c r="Z27" s="32"/>
      <c r="AC27" s="276"/>
      <c r="AD27" s="275"/>
      <c r="AE27" s="275"/>
      <c r="AF27" s="280"/>
      <c r="AG27" s="275"/>
      <c r="AH27" s="275"/>
      <c r="AI27" s="281"/>
      <c r="AJ27" s="281"/>
      <c r="AK27" s="281"/>
    </row>
    <row r="28" spans="1:37" s="31" customFormat="1" x14ac:dyDescent="0.2">
      <c r="A28" s="80">
        <v>8402</v>
      </c>
      <c r="B28" s="127" t="s">
        <v>576</v>
      </c>
      <c r="C28" s="82" t="s">
        <v>180</v>
      </c>
      <c r="D28" s="215"/>
      <c r="E28" s="210">
        <f t="shared" si="0"/>
        <v>0</v>
      </c>
      <c r="F28" s="209"/>
      <c r="G28" s="216">
        <f t="shared" si="1"/>
        <v>0</v>
      </c>
      <c r="H28" s="172"/>
      <c r="I28" s="210">
        <f t="shared" si="2"/>
        <v>0</v>
      </c>
      <c r="J28" s="167"/>
      <c r="K28" s="216">
        <f t="shared" si="3"/>
        <v>0</v>
      </c>
      <c r="L28" s="371"/>
      <c r="M28" s="372">
        <f t="shared" si="4"/>
        <v>0</v>
      </c>
      <c r="N28" s="271"/>
      <c r="O28" s="373">
        <f t="shared" si="5"/>
        <v>0</v>
      </c>
      <c r="P28" s="172"/>
      <c r="Q28" s="210">
        <f t="shared" si="6"/>
        <v>0</v>
      </c>
      <c r="R28" s="167"/>
      <c r="S28" s="216">
        <f t="shared" si="7"/>
        <v>0</v>
      </c>
      <c r="T28" s="168"/>
      <c r="U28" s="210">
        <f t="shared" si="8"/>
        <v>0</v>
      </c>
      <c r="V28" s="167"/>
      <c r="W28" s="216">
        <f t="shared" si="9"/>
        <v>0</v>
      </c>
      <c r="X28" s="223">
        <f t="shared" si="10"/>
        <v>0</v>
      </c>
      <c r="Y28" s="115">
        <f t="shared" si="11"/>
        <v>0</v>
      </c>
      <c r="Z28" s="32"/>
      <c r="AC28" s="276"/>
      <c r="AD28" s="275"/>
      <c r="AE28" s="275"/>
      <c r="AF28" s="280"/>
      <c r="AG28" s="275"/>
      <c r="AH28" s="275"/>
      <c r="AI28" s="281"/>
      <c r="AJ28" s="281"/>
      <c r="AK28" s="281"/>
    </row>
    <row r="29" spans="1:37" s="31" customFormat="1" x14ac:dyDescent="0.2">
      <c r="A29" s="80">
        <v>8403</v>
      </c>
      <c r="B29" s="127" t="s">
        <v>567</v>
      </c>
      <c r="C29" s="82" t="s">
        <v>181</v>
      </c>
      <c r="D29" s="215"/>
      <c r="E29" s="210">
        <f t="shared" si="0"/>
        <v>0</v>
      </c>
      <c r="F29" s="167"/>
      <c r="G29" s="216">
        <f t="shared" si="1"/>
        <v>0</v>
      </c>
      <c r="H29" s="172"/>
      <c r="I29" s="210">
        <f t="shared" si="2"/>
        <v>0</v>
      </c>
      <c r="J29" s="167"/>
      <c r="K29" s="216">
        <f t="shared" si="3"/>
        <v>0</v>
      </c>
      <c r="L29" s="376"/>
      <c r="M29" s="377">
        <f t="shared" si="4"/>
        <v>0</v>
      </c>
      <c r="N29" s="378"/>
      <c r="O29" s="379">
        <f t="shared" si="5"/>
        <v>0</v>
      </c>
      <c r="P29" s="172"/>
      <c r="Q29" s="210">
        <f t="shared" si="6"/>
        <v>0</v>
      </c>
      <c r="R29" s="167"/>
      <c r="S29" s="216">
        <f t="shared" si="7"/>
        <v>0</v>
      </c>
      <c r="T29" s="168"/>
      <c r="U29" s="210">
        <f t="shared" si="8"/>
        <v>0</v>
      </c>
      <c r="V29" s="167"/>
      <c r="W29" s="216">
        <f t="shared" si="9"/>
        <v>0</v>
      </c>
      <c r="X29" s="223">
        <f t="shared" si="10"/>
        <v>0</v>
      </c>
      <c r="Y29" s="115">
        <f t="shared" si="11"/>
        <v>0</v>
      </c>
      <c r="Z29" s="32"/>
      <c r="AC29" s="276"/>
      <c r="AD29" s="275"/>
      <c r="AE29" s="275"/>
      <c r="AF29" s="280"/>
      <c r="AG29" s="275"/>
      <c r="AH29" s="275"/>
      <c r="AI29" s="281"/>
      <c r="AJ29" s="281"/>
      <c r="AK29" s="281"/>
    </row>
    <row r="30" spans="1:37" s="31" customFormat="1" x14ac:dyDescent="0.2">
      <c r="A30" s="80">
        <v>8404</v>
      </c>
      <c r="B30" s="127" t="s">
        <v>572</v>
      </c>
      <c r="C30" s="82" t="s">
        <v>182</v>
      </c>
      <c r="D30" s="215"/>
      <c r="E30" s="210">
        <f t="shared" si="0"/>
        <v>0</v>
      </c>
      <c r="F30" s="167"/>
      <c r="G30" s="216">
        <f t="shared" si="1"/>
        <v>0</v>
      </c>
      <c r="H30" s="172"/>
      <c r="I30" s="210">
        <f t="shared" si="2"/>
        <v>0</v>
      </c>
      <c r="J30" s="167"/>
      <c r="K30" s="216">
        <f t="shared" si="3"/>
        <v>0</v>
      </c>
      <c r="L30" s="376">
        <v>1</v>
      </c>
      <c r="M30" s="377">
        <f t="shared" si="4"/>
        <v>190180</v>
      </c>
      <c r="N30" s="378"/>
      <c r="O30" s="379">
        <f t="shared" si="5"/>
        <v>0</v>
      </c>
      <c r="P30" s="172"/>
      <c r="Q30" s="210">
        <f t="shared" si="6"/>
        <v>0</v>
      </c>
      <c r="R30" s="167"/>
      <c r="S30" s="216">
        <f t="shared" si="7"/>
        <v>0</v>
      </c>
      <c r="T30" s="329">
        <v>21</v>
      </c>
      <c r="U30" s="374">
        <f t="shared" si="8"/>
        <v>3993780</v>
      </c>
      <c r="V30" s="325">
        <v>23</v>
      </c>
      <c r="W30" s="384">
        <f t="shared" si="9"/>
        <v>2163426</v>
      </c>
      <c r="X30" s="223">
        <f t="shared" si="10"/>
        <v>45</v>
      </c>
      <c r="Y30" s="115">
        <f t="shared" si="11"/>
        <v>6347386</v>
      </c>
      <c r="Z30" s="32"/>
      <c r="AC30" s="276"/>
      <c r="AD30" s="275"/>
      <c r="AE30" s="275"/>
      <c r="AF30" s="280"/>
      <c r="AG30" s="275"/>
      <c r="AH30" s="275"/>
      <c r="AI30" s="281"/>
      <c r="AJ30" s="281"/>
      <c r="AK30" s="281"/>
    </row>
    <row r="31" spans="1:37" s="31" customFormat="1" x14ac:dyDescent="0.2">
      <c r="A31" s="80">
        <v>8405</v>
      </c>
      <c r="B31" s="127" t="s">
        <v>571</v>
      </c>
      <c r="C31" s="82" t="s">
        <v>183</v>
      </c>
      <c r="D31" s="215"/>
      <c r="E31" s="210">
        <f t="shared" si="0"/>
        <v>0</v>
      </c>
      <c r="F31" s="167"/>
      <c r="G31" s="216">
        <f t="shared" si="1"/>
        <v>0</v>
      </c>
      <c r="H31" s="172"/>
      <c r="I31" s="210">
        <f t="shared" si="2"/>
        <v>0</v>
      </c>
      <c r="J31" s="167"/>
      <c r="K31" s="216">
        <f t="shared" si="3"/>
        <v>0</v>
      </c>
      <c r="L31" s="371"/>
      <c r="M31" s="372">
        <f t="shared" si="4"/>
        <v>0</v>
      </c>
      <c r="N31" s="271"/>
      <c r="O31" s="373">
        <f t="shared" si="5"/>
        <v>0</v>
      </c>
      <c r="P31" s="172"/>
      <c r="Q31" s="210">
        <f t="shared" si="6"/>
        <v>0</v>
      </c>
      <c r="R31" s="167"/>
      <c r="S31" s="216">
        <f t="shared" si="7"/>
        <v>0</v>
      </c>
      <c r="T31" s="329">
        <v>41</v>
      </c>
      <c r="U31" s="374">
        <f t="shared" si="8"/>
        <v>7797380</v>
      </c>
      <c r="V31" s="325">
        <v>43</v>
      </c>
      <c r="W31" s="384">
        <f t="shared" si="9"/>
        <v>4044666</v>
      </c>
      <c r="X31" s="223">
        <f t="shared" si="10"/>
        <v>84</v>
      </c>
      <c r="Y31" s="115">
        <f t="shared" si="11"/>
        <v>11842046</v>
      </c>
      <c r="Z31" s="32"/>
      <c r="AC31" s="276"/>
      <c r="AD31" s="275"/>
      <c r="AE31" s="275"/>
      <c r="AF31" s="280"/>
      <c r="AG31" s="275"/>
      <c r="AH31" s="275"/>
      <c r="AI31" s="281"/>
      <c r="AJ31" s="281"/>
      <c r="AK31" s="281"/>
    </row>
    <row r="32" spans="1:37" s="31" customFormat="1" x14ac:dyDescent="0.2">
      <c r="A32" s="80">
        <v>8406</v>
      </c>
      <c r="B32" s="127" t="s">
        <v>568</v>
      </c>
      <c r="C32" s="82" t="s">
        <v>184</v>
      </c>
      <c r="D32" s="215"/>
      <c r="E32" s="210">
        <f t="shared" si="0"/>
        <v>0</v>
      </c>
      <c r="F32" s="167"/>
      <c r="G32" s="216">
        <f t="shared" si="1"/>
        <v>0</v>
      </c>
      <c r="H32" s="172"/>
      <c r="I32" s="210">
        <f t="shared" si="2"/>
        <v>0</v>
      </c>
      <c r="J32" s="167"/>
      <c r="K32" s="216">
        <f t="shared" si="3"/>
        <v>0</v>
      </c>
      <c r="L32" s="371"/>
      <c r="M32" s="372">
        <f t="shared" si="4"/>
        <v>0</v>
      </c>
      <c r="N32" s="271"/>
      <c r="O32" s="373">
        <f t="shared" si="5"/>
        <v>0</v>
      </c>
      <c r="P32" s="324"/>
      <c r="Q32" s="374">
        <f t="shared" si="6"/>
        <v>0</v>
      </c>
      <c r="R32" s="325"/>
      <c r="S32" s="384">
        <f t="shared" si="7"/>
        <v>0</v>
      </c>
      <c r="T32" s="329"/>
      <c r="U32" s="374">
        <f t="shared" si="8"/>
        <v>0</v>
      </c>
      <c r="V32" s="325"/>
      <c r="W32" s="384">
        <f t="shared" si="9"/>
        <v>0</v>
      </c>
      <c r="X32" s="223">
        <f t="shared" si="10"/>
        <v>0</v>
      </c>
      <c r="Y32" s="115">
        <f t="shared" si="11"/>
        <v>0</v>
      </c>
      <c r="Z32" s="32"/>
      <c r="AC32" s="276"/>
      <c r="AD32" s="275"/>
      <c r="AE32" s="275"/>
      <c r="AF32" s="280"/>
      <c r="AG32" s="275"/>
      <c r="AH32" s="275"/>
      <c r="AI32" s="281"/>
      <c r="AJ32" s="281"/>
      <c r="AK32" s="281"/>
    </row>
    <row r="33" spans="1:37" s="31" customFormat="1" x14ac:dyDescent="0.2">
      <c r="A33" s="80">
        <v>8407</v>
      </c>
      <c r="B33" s="127" t="s">
        <v>557</v>
      </c>
      <c r="C33" s="82" t="s">
        <v>185</v>
      </c>
      <c r="D33" s="215"/>
      <c r="E33" s="210">
        <f t="shared" si="0"/>
        <v>0</v>
      </c>
      <c r="F33" s="167"/>
      <c r="G33" s="216">
        <f t="shared" si="1"/>
        <v>0</v>
      </c>
      <c r="H33" s="172"/>
      <c r="I33" s="210">
        <f t="shared" si="2"/>
        <v>0</v>
      </c>
      <c r="J33" s="167"/>
      <c r="K33" s="216">
        <f t="shared" si="3"/>
        <v>0</v>
      </c>
      <c r="L33" s="371"/>
      <c r="M33" s="372">
        <f t="shared" si="4"/>
        <v>0</v>
      </c>
      <c r="N33" s="271"/>
      <c r="O33" s="373">
        <f t="shared" si="5"/>
        <v>0</v>
      </c>
      <c r="P33" s="172"/>
      <c r="Q33" s="210">
        <f t="shared" si="6"/>
        <v>0</v>
      </c>
      <c r="R33" s="167"/>
      <c r="S33" s="216">
        <f t="shared" si="7"/>
        <v>0</v>
      </c>
      <c r="T33" s="168"/>
      <c r="U33" s="210">
        <f t="shared" si="8"/>
        <v>0</v>
      </c>
      <c r="V33" s="167"/>
      <c r="W33" s="216">
        <f t="shared" si="9"/>
        <v>0</v>
      </c>
      <c r="X33" s="223">
        <f t="shared" si="10"/>
        <v>0</v>
      </c>
      <c r="Y33" s="115">
        <f t="shared" si="11"/>
        <v>0</v>
      </c>
      <c r="Z33" s="32"/>
      <c r="AC33" s="276"/>
      <c r="AD33" s="275"/>
      <c r="AE33" s="275"/>
      <c r="AF33" s="280"/>
      <c r="AG33" s="275"/>
      <c r="AH33" s="275"/>
      <c r="AI33" s="281"/>
      <c r="AJ33" s="281"/>
      <c r="AK33" s="281"/>
    </row>
    <row r="34" spans="1:37" s="31" customFormat="1" x14ac:dyDescent="0.2">
      <c r="A34" s="80">
        <v>8408</v>
      </c>
      <c r="B34" s="127" t="s">
        <v>574</v>
      </c>
      <c r="C34" s="82" t="s">
        <v>186</v>
      </c>
      <c r="D34" s="215"/>
      <c r="E34" s="210">
        <f t="shared" si="0"/>
        <v>0</v>
      </c>
      <c r="F34" s="167"/>
      <c r="G34" s="216">
        <f t="shared" si="1"/>
        <v>0</v>
      </c>
      <c r="H34" s="172"/>
      <c r="I34" s="210">
        <f t="shared" si="2"/>
        <v>0</v>
      </c>
      <c r="J34" s="167"/>
      <c r="K34" s="216">
        <f t="shared" si="3"/>
        <v>0</v>
      </c>
      <c r="L34" s="371"/>
      <c r="M34" s="372">
        <f t="shared" si="4"/>
        <v>0</v>
      </c>
      <c r="N34" s="271"/>
      <c r="O34" s="373">
        <f t="shared" si="5"/>
        <v>0</v>
      </c>
      <c r="P34" s="172"/>
      <c r="Q34" s="210">
        <f t="shared" si="6"/>
        <v>0</v>
      </c>
      <c r="R34" s="167"/>
      <c r="S34" s="216">
        <f t="shared" si="7"/>
        <v>0</v>
      </c>
      <c r="T34" s="168"/>
      <c r="U34" s="210">
        <f t="shared" si="8"/>
        <v>0</v>
      </c>
      <c r="V34" s="167"/>
      <c r="W34" s="216">
        <f t="shared" si="9"/>
        <v>0</v>
      </c>
      <c r="X34" s="223">
        <f t="shared" si="10"/>
        <v>0</v>
      </c>
      <c r="Y34" s="115">
        <f t="shared" si="11"/>
        <v>0</v>
      </c>
      <c r="Z34" s="32"/>
      <c r="AC34" s="276"/>
      <c r="AD34" s="275"/>
      <c r="AE34" s="275"/>
      <c r="AF34" s="280"/>
      <c r="AG34" s="275"/>
      <c r="AH34" s="275"/>
      <c r="AI34" s="281"/>
      <c r="AJ34" s="281"/>
      <c r="AK34" s="281"/>
    </row>
    <row r="35" spans="1:37" s="31" customFormat="1" x14ac:dyDescent="0.2">
      <c r="A35" s="80">
        <v>8409</v>
      </c>
      <c r="B35" s="127" t="s">
        <v>578</v>
      </c>
      <c r="C35" s="82" t="s">
        <v>187</v>
      </c>
      <c r="D35" s="215"/>
      <c r="E35" s="210">
        <f t="shared" si="0"/>
        <v>0</v>
      </c>
      <c r="F35" s="167"/>
      <c r="G35" s="216">
        <f t="shared" si="1"/>
        <v>0</v>
      </c>
      <c r="H35" s="172"/>
      <c r="I35" s="210">
        <f t="shared" si="2"/>
        <v>0</v>
      </c>
      <c r="J35" s="167"/>
      <c r="K35" s="216">
        <f t="shared" si="3"/>
        <v>0</v>
      </c>
      <c r="L35" s="376"/>
      <c r="M35" s="377">
        <f t="shared" si="4"/>
        <v>0</v>
      </c>
      <c r="N35" s="378"/>
      <c r="O35" s="379">
        <f t="shared" si="5"/>
        <v>0</v>
      </c>
      <c r="P35" s="324"/>
      <c r="Q35" s="374">
        <f t="shared" si="6"/>
        <v>0</v>
      </c>
      <c r="R35" s="325"/>
      <c r="S35" s="384">
        <f t="shared" si="7"/>
        <v>0</v>
      </c>
      <c r="T35" s="329">
        <v>49</v>
      </c>
      <c r="U35" s="374">
        <f t="shared" si="8"/>
        <v>9318820</v>
      </c>
      <c r="V35" s="325">
        <v>41</v>
      </c>
      <c r="W35" s="384">
        <f t="shared" si="9"/>
        <v>3856542</v>
      </c>
      <c r="X35" s="223">
        <f t="shared" si="10"/>
        <v>90</v>
      </c>
      <c r="Y35" s="115">
        <f t="shared" si="11"/>
        <v>13175362</v>
      </c>
      <c r="Z35" s="32"/>
      <c r="AC35" s="276"/>
      <c r="AD35" s="275"/>
      <c r="AE35" s="275"/>
      <c r="AF35" s="280"/>
      <c r="AG35" s="275"/>
      <c r="AH35" s="275"/>
      <c r="AI35" s="281"/>
      <c r="AJ35" s="281"/>
      <c r="AK35" s="281"/>
    </row>
    <row r="36" spans="1:37" s="31" customFormat="1" x14ac:dyDescent="0.2">
      <c r="A36" s="80">
        <v>8410</v>
      </c>
      <c r="B36" s="127" t="s">
        <v>573</v>
      </c>
      <c r="C36" s="82" t="s">
        <v>188</v>
      </c>
      <c r="D36" s="172"/>
      <c r="E36" s="210">
        <f t="shared" si="0"/>
        <v>0</v>
      </c>
      <c r="F36" s="167">
        <v>17</v>
      </c>
      <c r="G36" s="216">
        <f t="shared" si="1"/>
        <v>1599054</v>
      </c>
      <c r="H36" s="172"/>
      <c r="I36" s="210">
        <f t="shared" si="2"/>
        <v>0</v>
      </c>
      <c r="J36" s="167"/>
      <c r="K36" s="216">
        <f t="shared" si="3"/>
        <v>0</v>
      </c>
      <c r="L36" s="376"/>
      <c r="M36" s="377">
        <f t="shared" si="4"/>
        <v>0</v>
      </c>
      <c r="N36" s="378"/>
      <c r="O36" s="379">
        <f t="shared" si="5"/>
        <v>0</v>
      </c>
      <c r="P36" s="172"/>
      <c r="Q36" s="210">
        <f t="shared" si="6"/>
        <v>0</v>
      </c>
      <c r="R36" s="167"/>
      <c r="S36" s="216">
        <f t="shared" si="7"/>
        <v>0</v>
      </c>
      <c r="T36" s="329"/>
      <c r="U36" s="374">
        <f t="shared" si="8"/>
        <v>0</v>
      </c>
      <c r="V36" s="325"/>
      <c r="W36" s="384">
        <f t="shared" si="9"/>
        <v>0</v>
      </c>
      <c r="X36" s="223">
        <f t="shared" si="10"/>
        <v>17</v>
      </c>
      <c r="Y36" s="115">
        <f t="shared" si="11"/>
        <v>1599054</v>
      </c>
      <c r="Z36" s="32"/>
      <c r="AC36" s="276"/>
      <c r="AD36" s="275"/>
      <c r="AE36" s="275"/>
      <c r="AF36" s="280"/>
      <c r="AG36" s="275"/>
      <c r="AH36" s="275"/>
      <c r="AI36" s="281"/>
      <c r="AJ36" s="281"/>
      <c r="AK36" s="281"/>
    </row>
    <row r="37" spans="1:37" s="31" customFormat="1" x14ac:dyDescent="0.2">
      <c r="A37" s="80">
        <v>8411</v>
      </c>
      <c r="B37" s="127" t="s">
        <v>575</v>
      </c>
      <c r="C37" s="82" t="s">
        <v>189</v>
      </c>
      <c r="D37" s="172"/>
      <c r="E37" s="210">
        <f t="shared" si="0"/>
        <v>0</v>
      </c>
      <c r="F37" s="167"/>
      <c r="G37" s="216">
        <f t="shared" si="1"/>
        <v>0</v>
      </c>
      <c r="H37" s="172"/>
      <c r="I37" s="210">
        <f t="shared" si="2"/>
        <v>0</v>
      </c>
      <c r="J37" s="167"/>
      <c r="K37" s="216">
        <f t="shared" si="3"/>
        <v>0</v>
      </c>
      <c r="L37" s="376"/>
      <c r="M37" s="377">
        <f t="shared" si="4"/>
        <v>0</v>
      </c>
      <c r="N37" s="378"/>
      <c r="O37" s="379">
        <f t="shared" si="5"/>
        <v>0</v>
      </c>
      <c r="P37" s="324"/>
      <c r="Q37" s="374">
        <f t="shared" si="6"/>
        <v>0</v>
      </c>
      <c r="R37" s="325"/>
      <c r="S37" s="384">
        <f t="shared" si="7"/>
        <v>0</v>
      </c>
      <c r="T37" s="168"/>
      <c r="U37" s="210">
        <f t="shared" si="8"/>
        <v>0</v>
      </c>
      <c r="V37" s="167"/>
      <c r="W37" s="216">
        <f t="shared" si="9"/>
        <v>0</v>
      </c>
      <c r="X37" s="223">
        <f t="shared" si="10"/>
        <v>0</v>
      </c>
      <c r="Y37" s="115">
        <f t="shared" si="11"/>
        <v>0</v>
      </c>
      <c r="Z37" s="32"/>
      <c r="AC37" s="276"/>
      <c r="AD37" s="275"/>
      <c r="AE37" s="275"/>
      <c r="AF37" s="280"/>
      <c r="AG37" s="275"/>
      <c r="AH37" s="275"/>
      <c r="AI37" s="281"/>
      <c r="AJ37" s="281"/>
      <c r="AK37" s="281"/>
    </row>
    <row r="38" spans="1:37" s="31" customFormat="1" x14ac:dyDescent="0.2">
      <c r="A38" s="80">
        <v>8412</v>
      </c>
      <c r="B38" s="127" t="s">
        <v>577</v>
      </c>
      <c r="C38" s="82" t="s">
        <v>190</v>
      </c>
      <c r="D38" s="172"/>
      <c r="E38" s="210">
        <f t="shared" si="0"/>
        <v>0</v>
      </c>
      <c r="F38" s="167"/>
      <c r="G38" s="216">
        <f t="shared" si="1"/>
        <v>0</v>
      </c>
      <c r="H38" s="172"/>
      <c r="I38" s="210">
        <f t="shared" si="2"/>
        <v>0</v>
      </c>
      <c r="J38" s="167"/>
      <c r="K38" s="216">
        <f t="shared" si="3"/>
        <v>0</v>
      </c>
      <c r="L38" s="371"/>
      <c r="M38" s="372">
        <f t="shared" si="4"/>
        <v>0</v>
      </c>
      <c r="N38" s="271"/>
      <c r="O38" s="373">
        <f t="shared" si="5"/>
        <v>0</v>
      </c>
      <c r="P38" s="172"/>
      <c r="Q38" s="210">
        <f t="shared" si="6"/>
        <v>0</v>
      </c>
      <c r="R38" s="167"/>
      <c r="S38" s="216">
        <f t="shared" si="7"/>
        <v>0</v>
      </c>
      <c r="T38" s="329">
        <v>27</v>
      </c>
      <c r="U38" s="374">
        <f t="shared" si="8"/>
        <v>5134860</v>
      </c>
      <c r="V38" s="325">
        <v>31</v>
      </c>
      <c r="W38" s="384">
        <f t="shared" si="9"/>
        <v>2915922</v>
      </c>
      <c r="X38" s="223">
        <f t="shared" si="10"/>
        <v>58</v>
      </c>
      <c r="Y38" s="115">
        <f t="shared" si="11"/>
        <v>8050782</v>
      </c>
      <c r="Z38" s="32"/>
      <c r="AC38" s="276"/>
      <c r="AD38" s="275"/>
      <c r="AE38" s="275"/>
      <c r="AF38" s="280"/>
      <c r="AG38" s="275"/>
      <c r="AH38" s="275"/>
      <c r="AI38" s="281"/>
      <c r="AJ38" s="281"/>
      <c r="AK38" s="281"/>
    </row>
    <row r="39" spans="1:37" s="31" customFormat="1" x14ac:dyDescent="0.2">
      <c r="A39" s="80">
        <v>8413</v>
      </c>
      <c r="B39" s="127" t="s">
        <v>555</v>
      </c>
      <c r="C39" s="133" t="s">
        <v>191</v>
      </c>
      <c r="D39" s="172"/>
      <c r="E39" s="210">
        <f t="shared" si="0"/>
        <v>0</v>
      </c>
      <c r="F39" s="167"/>
      <c r="G39" s="216">
        <f t="shared" si="1"/>
        <v>0</v>
      </c>
      <c r="H39" s="172"/>
      <c r="I39" s="210">
        <f t="shared" si="2"/>
        <v>0</v>
      </c>
      <c r="J39" s="167"/>
      <c r="K39" s="216">
        <f t="shared" si="3"/>
        <v>0</v>
      </c>
      <c r="L39" s="376"/>
      <c r="M39" s="377">
        <f t="shared" si="4"/>
        <v>0</v>
      </c>
      <c r="N39" s="378"/>
      <c r="O39" s="379">
        <f t="shared" si="5"/>
        <v>0</v>
      </c>
      <c r="P39" s="324"/>
      <c r="Q39" s="374">
        <f t="shared" si="6"/>
        <v>0</v>
      </c>
      <c r="R39" s="325"/>
      <c r="S39" s="384">
        <f t="shared" si="7"/>
        <v>0</v>
      </c>
      <c r="T39" s="329">
        <v>21</v>
      </c>
      <c r="U39" s="374">
        <f t="shared" si="8"/>
        <v>3993780</v>
      </c>
      <c r="V39" s="325">
        <v>20</v>
      </c>
      <c r="W39" s="384">
        <f t="shared" si="9"/>
        <v>1881240</v>
      </c>
      <c r="X39" s="223">
        <f t="shared" si="10"/>
        <v>41</v>
      </c>
      <c r="Y39" s="115">
        <f t="shared" si="11"/>
        <v>5875020</v>
      </c>
      <c r="Z39" s="32"/>
      <c r="AC39" s="276"/>
      <c r="AD39" s="275"/>
      <c r="AE39" s="275"/>
      <c r="AF39" s="280"/>
      <c r="AG39" s="275"/>
      <c r="AH39" s="275"/>
      <c r="AI39" s="281"/>
      <c r="AJ39" s="281"/>
      <c r="AK39" s="281"/>
    </row>
    <row r="40" spans="1:37" s="31" customFormat="1" ht="13.5" thickBot="1" x14ac:dyDescent="0.25">
      <c r="A40" s="130">
        <v>8414</v>
      </c>
      <c r="B40" s="131" t="s">
        <v>579</v>
      </c>
      <c r="C40" s="134" t="s">
        <v>192</v>
      </c>
      <c r="D40" s="182"/>
      <c r="E40" s="217">
        <f t="shared" si="0"/>
        <v>0</v>
      </c>
      <c r="F40" s="183"/>
      <c r="G40" s="218">
        <f t="shared" si="1"/>
        <v>0</v>
      </c>
      <c r="H40" s="182"/>
      <c r="I40" s="217">
        <f t="shared" si="2"/>
        <v>0</v>
      </c>
      <c r="J40" s="183"/>
      <c r="K40" s="218">
        <f t="shared" si="3"/>
        <v>0</v>
      </c>
      <c r="L40" s="380"/>
      <c r="M40" s="381">
        <f t="shared" si="4"/>
        <v>0</v>
      </c>
      <c r="N40" s="382"/>
      <c r="O40" s="383">
        <f t="shared" si="5"/>
        <v>0</v>
      </c>
      <c r="P40" s="350"/>
      <c r="Q40" s="385">
        <f t="shared" si="6"/>
        <v>0</v>
      </c>
      <c r="R40" s="351"/>
      <c r="S40" s="386">
        <f t="shared" si="7"/>
        <v>0</v>
      </c>
      <c r="T40" s="200"/>
      <c r="U40" s="217">
        <f t="shared" si="8"/>
        <v>0</v>
      </c>
      <c r="V40" s="183"/>
      <c r="W40" s="218">
        <f t="shared" si="9"/>
        <v>0</v>
      </c>
      <c r="X40" s="224">
        <f t="shared" si="10"/>
        <v>0</v>
      </c>
      <c r="Y40" s="117">
        <f t="shared" si="11"/>
        <v>0</v>
      </c>
      <c r="Z40" s="32"/>
      <c r="AC40" s="276"/>
      <c r="AD40" s="275"/>
      <c r="AE40" s="275"/>
      <c r="AF40" s="280"/>
      <c r="AG40" s="275"/>
      <c r="AH40" s="275"/>
      <c r="AI40" s="281"/>
      <c r="AJ40" s="281"/>
      <c r="AK40" s="281"/>
    </row>
    <row r="41" spans="1:37" s="31" customFormat="1" ht="13.5" thickBot="1" x14ac:dyDescent="0.25">
      <c r="A41" s="428" t="s">
        <v>18</v>
      </c>
      <c r="B41" s="429"/>
      <c r="C41" s="430"/>
      <c r="D41" s="96">
        <f>SUM(D8:D40)</f>
        <v>0</v>
      </c>
      <c r="E41" s="96">
        <f t="shared" ref="E41:Y41" si="12">SUM(E8:E40)</f>
        <v>0</v>
      </c>
      <c r="F41" s="96">
        <f t="shared" si="12"/>
        <v>17</v>
      </c>
      <c r="G41" s="96">
        <f t="shared" si="12"/>
        <v>1599054</v>
      </c>
      <c r="H41" s="96">
        <f t="shared" si="12"/>
        <v>318</v>
      </c>
      <c r="I41" s="96">
        <f t="shared" si="12"/>
        <v>60477240</v>
      </c>
      <c r="J41" s="96">
        <f t="shared" si="12"/>
        <v>221</v>
      </c>
      <c r="K41" s="225">
        <f t="shared" si="12"/>
        <v>20787702</v>
      </c>
      <c r="L41" s="88">
        <f t="shared" si="12"/>
        <v>1</v>
      </c>
      <c r="M41" s="87">
        <f t="shared" si="12"/>
        <v>190180</v>
      </c>
      <c r="N41" s="87">
        <f t="shared" si="12"/>
        <v>0</v>
      </c>
      <c r="O41" s="226">
        <f t="shared" si="12"/>
        <v>0</v>
      </c>
      <c r="P41" s="96">
        <f t="shared" si="12"/>
        <v>0</v>
      </c>
      <c r="Q41" s="96">
        <f t="shared" si="12"/>
        <v>0</v>
      </c>
      <c r="R41" s="96">
        <f t="shared" si="12"/>
        <v>0</v>
      </c>
      <c r="S41" s="225">
        <f t="shared" si="12"/>
        <v>0</v>
      </c>
      <c r="T41" s="88">
        <f t="shared" si="12"/>
        <v>484</v>
      </c>
      <c r="U41" s="87">
        <f t="shared" si="12"/>
        <v>92047120</v>
      </c>
      <c r="V41" s="87">
        <f t="shared" si="12"/>
        <v>383</v>
      </c>
      <c r="W41" s="226">
        <f t="shared" si="12"/>
        <v>36025746</v>
      </c>
      <c r="X41" s="225">
        <f t="shared" si="12"/>
        <v>1424</v>
      </c>
      <c r="Y41" s="89">
        <f t="shared" si="12"/>
        <v>211127042</v>
      </c>
      <c r="Z41" s="32"/>
      <c r="AA41" s="32"/>
      <c r="AC41" s="276"/>
      <c r="AD41" s="276"/>
      <c r="AE41" s="276"/>
      <c r="AF41" s="276"/>
      <c r="AG41" s="276"/>
      <c r="AH41" s="276"/>
    </row>
    <row r="42" spans="1:37" s="31" customFormat="1" x14ac:dyDescent="0.2">
      <c r="A42" s="33"/>
      <c r="B42" s="33"/>
      <c r="C42" s="33"/>
      <c r="AC42" s="276"/>
      <c r="AD42" s="276"/>
      <c r="AE42" s="276"/>
      <c r="AF42" s="276"/>
      <c r="AG42" s="276"/>
      <c r="AH42" s="276"/>
    </row>
    <row r="43" spans="1:37" s="31" customFormat="1" ht="14.25" x14ac:dyDescent="0.2">
      <c r="A43" s="33"/>
      <c r="B43" s="33"/>
      <c r="C43" s="33"/>
      <c r="D43" s="35"/>
      <c r="E43" s="35"/>
      <c r="F43" s="35"/>
      <c r="G43" s="35"/>
      <c r="H43" s="35"/>
      <c r="AC43" s="276"/>
      <c r="AD43" s="276"/>
      <c r="AE43" s="276"/>
      <c r="AF43" s="276"/>
      <c r="AG43" s="276"/>
      <c r="AH43" s="276"/>
    </row>
    <row r="44" spans="1:37" ht="15" x14ac:dyDescent="0.25">
      <c r="D44" s="6"/>
      <c r="E44" s="6"/>
      <c r="F44" s="21" t="s">
        <v>369</v>
      </c>
      <c r="G44" s="22">
        <v>190180</v>
      </c>
      <c r="H44" s="8"/>
      <c r="AF44" s="276"/>
      <c r="AG44" s="276"/>
    </row>
    <row r="45" spans="1:37" ht="15" x14ac:dyDescent="0.25">
      <c r="D45" s="6"/>
      <c r="E45" s="6"/>
      <c r="F45" s="21" t="s">
        <v>370</v>
      </c>
      <c r="G45" s="22">
        <v>94062</v>
      </c>
      <c r="H45" s="8"/>
      <c r="AF45" s="276"/>
      <c r="AG45" s="276"/>
    </row>
    <row r="46" spans="1:37" ht="15" x14ac:dyDescent="0.25">
      <c r="D46" s="6"/>
      <c r="E46" s="6"/>
      <c r="F46" s="7"/>
      <c r="G46" s="7"/>
      <c r="H46" s="8"/>
      <c r="AF46" s="276"/>
      <c r="AG46" s="276"/>
    </row>
  </sheetData>
  <autoFilter ref="A7:AK41"/>
  <mergeCells count="13">
    <mergeCell ref="A41:C41"/>
    <mergeCell ref="P6:S6"/>
    <mergeCell ref="X6:Y6"/>
    <mergeCell ref="A1:Y1"/>
    <mergeCell ref="A2:Y2"/>
    <mergeCell ref="A4:Y4"/>
    <mergeCell ref="A6:A7"/>
    <mergeCell ref="C6:C7"/>
    <mergeCell ref="D6:G6"/>
    <mergeCell ref="H6:K6"/>
    <mergeCell ref="L6:O6"/>
    <mergeCell ref="B6:B7"/>
    <mergeCell ref="T6:W6"/>
  </mergeCells>
  <phoneticPr fontId="2" type="noConversion"/>
  <printOptions horizontalCentered="1"/>
  <pageMargins left="1.1811023622047245" right="0.59055118110236227" top="0.98425196850393704" bottom="0.98425196850393704" header="0" footer="0"/>
  <pageSetup paperSize="14" scale="41" orientation="landscape" r:id="rId1"/>
  <headerFooter alignWithMargins="0">
    <oddHeader>&amp;L&amp;"Arial,Negrita"&amp;8Unidad de Información Municipal
capturarrhh.sinim.gov.cl
www.sinim.gov.cl
Depto. Finanzas Municipales
SUBDERE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77"/>
  <sheetViews>
    <sheetView topLeftCell="N11" zoomScaleNormal="100" workbookViewId="0">
      <selection activeCell="Y40" sqref="Y40"/>
    </sheetView>
  </sheetViews>
  <sheetFormatPr baseColWidth="10" defaultRowHeight="12.75" x14ac:dyDescent="0.2"/>
  <cols>
    <col min="1" max="1" width="9.7109375" style="23" customWidth="1"/>
    <col min="2" max="2" width="15.140625" style="23" customWidth="1"/>
    <col min="3" max="3" width="18.42578125" style="23" customWidth="1"/>
    <col min="4" max="4" width="13" customWidth="1"/>
    <col min="5" max="5" width="18.42578125" customWidth="1"/>
    <col min="6" max="6" width="12.140625" customWidth="1"/>
    <col min="7" max="7" width="17.42578125" customWidth="1"/>
    <col min="8" max="8" width="11.85546875" customWidth="1"/>
    <col min="9" max="9" width="16" customWidth="1"/>
    <col min="10" max="10" width="12.28515625" customWidth="1"/>
    <col min="11" max="11" width="15.85546875" customWidth="1"/>
    <col min="12" max="12" width="12" customWidth="1"/>
    <col min="13" max="13" width="14.5703125" customWidth="1"/>
    <col min="14" max="14" width="12" customWidth="1"/>
    <col min="15" max="15" width="13.28515625" customWidth="1"/>
    <col min="16" max="16" width="11.85546875" customWidth="1"/>
    <col min="17" max="17" width="16" bestFit="1" customWidth="1"/>
    <col min="18" max="18" width="11.85546875" customWidth="1"/>
    <col min="19" max="19" width="14.5703125" bestFit="1" customWidth="1"/>
    <col min="20" max="20" width="11.7109375" customWidth="1"/>
    <col min="21" max="21" width="16" bestFit="1" customWidth="1"/>
    <col min="22" max="22" width="11.7109375" customWidth="1"/>
    <col min="23" max="23" width="14.5703125" customWidth="1"/>
    <col min="24" max="24" width="11.85546875" customWidth="1"/>
    <col min="25" max="25" width="19.42578125" customWidth="1"/>
    <col min="26" max="26" width="11.42578125" customWidth="1"/>
  </cols>
  <sheetData>
    <row r="1" spans="1:33" ht="18" x14ac:dyDescent="0.25">
      <c r="A1" s="437" t="str">
        <f>NACIONAL!A1</f>
        <v>REZAGADO BONO ESPECIAL 2019</v>
      </c>
      <c r="B1" s="437"/>
      <c r="C1" s="437"/>
      <c r="D1" s="437"/>
      <c r="E1" s="437"/>
      <c r="F1" s="437"/>
      <c r="G1" s="437"/>
      <c r="H1" s="437"/>
      <c r="I1" s="437"/>
      <c r="J1" s="437"/>
      <c r="K1" s="437"/>
      <c r="L1" s="437"/>
      <c r="M1" s="437"/>
      <c r="N1" s="437"/>
      <c r="O1" s="437"/>
      <c r="P1" s="437"/>
      <c r="Q1" s="437"/>
      <c r="R1" s="437"/>
      <c r="S1" s="437"/>
      <c r="T1" s="437"/>
      <c r="U1" s="437"/>
      <c r="V1" s="437"/>
      <c r="W1" s="437"/>
      <c r="X1" s="437"/>
      <c r="Y1" s="437"/>
    </row>
    <row r="2" spans="1:33" ht="18" x14ac:dyDescent="0.25">
      <c r="A2" s="437" t="str">
        <f>NACIONAL!A2</f>
        <v>Ley Nº 21.196 Artículo 76º</v>
      </c>
      <c r="B2" s="437"/>
      <c r="C2" s="437"/>
      <c r="D2" s="437"/>
      <c r="E2" s="437"/>
      <c r="F2" s="437"/>
      <c r="G2" s="437"/>
      <c r="H2" s="437"/>
      <c r="I2" s="437"/>
      <c r="J2" s="437"/>
      <c r="K2" s="437"/>
      <c r="L2" s="437"/>
      <c r="M2" s="437"/>
      <c r="N2" s="437"/>
      <c r="O2" s="437"/>
      <c r="P2" s="437"/>
      <c r="Q2" s="437"/>
      <c r="R2" s="437"/>
      <c r="S2" s="437"/>
      <c r="T2" s="437"/>
      <c r="U2" s="437"/>
      <c r="V2" s="437"/>
      <c r="W2" s="437"/>
      <c r="X2" s="437"/>
      <c r="Y2" s="437"/>
    </row>
    <row r="4" spans="1:33" ht="18" x14ac:dyDescent="0.25">
      <c r="A4" s="437" t="s">
        <v>727</v>
      </c>
      <c r="B4" s="437"/>
      <c r="C4" s="437"/>
      <c r="D4" s="437"/>
      <c r="E4" s="437"/>
      <c r="F4" s="437"/>
      <c r="G4" s="437"/>
      <c r="H4" s="437"/>
      <c r="I4" s="437"/>
      <c r="J4" s="437"/>
      <c r="K4" s="437"/>
      <c r="L4" s="437"/>
      <c r="M4" s="437"/>
      <c r="N4" s="437"/>
      <c r="O4" s="437"/>
      <c r="P4" s="437"/>
      <c r="Q4" s="437"/>
      <c r="R4" s="437"/>
      <c r="S4" s="437"/>
      <c r="T4" s="437"/>
      <c r="U4" s="437"/>
      <c r="V4" s="437"/>
      <c r="W4" s="437"/>
      <c r="X4" s="437"/>
      <c r="Y4" s="437"/>
    </row>
    <row r="5" spans="1:33" ht="13.5" thickBot="1" x14ac:dyDescent="0.25"/>
    <row r="6" spans="1:33" ht="15.75" customHeight="1" thickBot="1" x14ac:dyDescent="0.25">
      <c r="A6" s="446" t="s">
        <v>0</v>
      </c>
      <c r="B6" s="460" t="s">
        <v>405</v>
      </c>
      <c r="C6" s="448" t="s">
        <v>1</v>
      </c>
      <c r="D6" s="431" t="s">
        <v>2</v>
      </c>
      <c r="E6" s="432"/>
      <c r="F6" s="432"/>
      <c r="G6" s="433"/>
      <c r="H6" s="434" t="s">
        <v>3</v>
      </c>
      <c r="I6" s="435"/>
      <c r="J6" s="435"/>
      <c r="K6" s="436"/>
      <c r="L6" s="438" t="s">
        <v>4</v>
      </c>
      <c r="M6" s="439"/>
      <c r="N6" s="439"/>
      <c r="O6" s="440"/>
      <c r="P6" s="441" t="s">
        <v>5</v>
      </c>
      <c r="Q6" s="442"/>
      <c r="R6" s="442"/>
      <c r="S6" s="443"/>
      <c r="T6" s="450" t="s">
        <v>731</v>
      </c>
      <c r="U6" s="451"/>
      <c r="V6" s="451"/>
      <c r="W6" s="452"/>
      <c r="X6" s="444" t="s">
        <v>355</v>
      </c>
      <c r="Y6" s="445"/>
    </row>
    <row r="7" spans="1:33" s="31" customFormat="1" ht="99.75" customHeight="1" thickBot="1" x14ac:dyDescent="0.25">
      <c r="A7" s="447"/>
      <c r="B7" s="461"/>
      <c r="C7" s="449"/>
      <c r="D7" s="90" t="str">
        <f>NACIONAL!C7</f>
        <v>Pers. Remun Liq. &lt;= a $ 702.227 Noviembre</v>
      </c>
      <c r="E7" s="91" t="str">
        <f>NACIONAL!D7</f>
        <v>Monto Bono Esp. $ 190.180</v>
      </c>
      <c r="F7" s="91" t="str">
        <f>NACIONAL!E7</f>
        <v>Pers. Remun Liq. &gt; a $ 702.227 y Rem Bruta &lt;= $ 2.557.475</v>
      </c>
      <c r="G7" s="92" t="str">
        <f>NACIONAL!F7</f>
        <v>Monto Bono Esp. $ 94.062</v>
      </c>
      <c r="H7" s="90" t="str">
        <f>NACIONAL!G7</f>
        <v>Pers. Remun Liq. &lt;= a $ 702.227 Noviembre</v>
      </c>
      <c r="I7" s="91" t="str">
        <f>NACIONAL!H7</f>
        <v>Monto Bono Esp. $ 190.180</v>
      </c>
      <c r="J7" s="91" t="str">
        <f>NACIONAL!I7</f>
        <v>Pers. Remun Liq. &gt; a $ 702.227 y Rem Bruta &lt;= $ 2.557.475</v>
      </c>
      <c r="K7" s="92" t="str">
        <f>NACIONAL!J7</f>
        <v>Monto Bono Esp. $ 94.062</v>
      </c>
      <c r="L7" s="90" t="str">
        <f>NACIONAL!K7</f>
        <v>Pers. Remun Liq. &lt;= a $ 702.227 Noviembre</v>
      </c>
      <c r="M7" s="91" t="str">
        <f>NACIONAL!L7</f>
        <v>Monto Bono Esp. $ 190.180</v>
      </c>
      <c r="N7" s="91" t="str">
        <f>NACIONAL!M7</f>
        <v>Pers. Remun Liq. &gt; a $ 702.227 y Rem Bruta &lt;= $ 2.557.475</v>
      </c>
      <c r="O7" s="92" t="str">
        <f>NACIONAL!N7</f>
        <v>Monto Bono Esp. $ 94.062</v>
      </c>
      <c r="P7" s="90" t="str">
        <f>NACIONAL!O7</f>
        <v>Pers. Remun Liq. &lt;= a $ 702.227 Noviembre</v>
      </c>
      <c r="Q7" s="91" t="str">
        <f>NACIONAL!P7</f>
        <v>Monto Bono Esp. $ 190.180</v>
      </c>
      <c r="R7" s="91" t="str">
        <f>NACIONAL!Q7</f>
        <v>Pers. Remun Liq. &gt; a $ 702.227 y Rem Bruta &lt;= $ 2.557.475</v>
      </c>
      <c r="S7" s="92" t="str">
        <f>NACIONAL!R7</f>
        <v>Monto Bono Esp. $ 94.062</v>
      </c>
      <c r="T7" s="92" t="str">
        <f>NACIONAL!S7</f>
        <v>Pers. Remun Liq. &lt;= a $ 702.227 Noviembre</v>
      </c>
      <c r="U7" s="92" t="str">
        <f>NACIONAL!T7</f>
        <v>Monto Bono Esp. $ 190.180</v>
      </c>
      <c r="V7" s="92" t="str">
        <f>NACIONAL!U7</f>
        <v>Pers. Remun Liq. &gt; a $ 702.227 y Rem Bruta &lt;= $ 2.557.475</v>
      </c>
      <c r="W7" s="92" t="str">
        <f>NACIONAL!V7</f>
        <v>Monto Bono Esp. $ 94.062</v>
      </c>
      <c r="X7" s="94" t="s">
        <v>6</v>
      </c>
      <c r="Y7" s="95" t="s">
        <v>368</v>
      </c>
    </row>
    <row r="8" spans="1:33" s="31" customFormat="1" x14ac:dyDescent="0.2">
      <c r="A8" s="125">
        <v>9101</v>
      </c>
      <c r="B8" s="126" t="s">
        <v>621</v>
      </c>
      <c r="C8" s="207" t="s">
        <v>208</v>
      </c>
      <c r="D8" s="169">
        <v>30</v>
      </c>
      <c r="E8" s="137">
        <f>D8*$G$43</f>
        <v>5705400</v>
      </c>
      <c r="F8" s="170"/>
      <c r="G8" s="144">
        <f>F8*$G$44</f>
        <v>0</v>
      </c>
      <c r="H8" s="169"/>
      <c r="I8" s="137">
        <f>H8*$G$43</f>
        <v>0</v>
      </c>
      <c r="J8" s="170"/>
      <c r="K8" s="171">
        <f>J8*$G$44</f>
        <v>0</v>
      </c>
      <c r="L8" s="395"/>
      <c r="M8" s="310">
        <f>L8*$G$43</f>
        <v>0</v>
      </c>
      <c r="N8" s="396"/>
      <c r="O8" s="312">
        <f>N8*$G$44</f>
        <v>0</v>
      </c>
      <c r="P8" s="185"/>
      <c r="Q8" s="137">
        <f>P8*$G$43</f>
        <v>0</v>
      </c>
      <c r="R8" s="170"/>
      <c r="S8" s="144">
        <f>R8*$G$44</f>
        <v>0</v>
      </c>
      <c r="T8" s="322"/>
      <c r="U8" s="298">
        <f>T8*$G$43</f>
        <v>0</v>
      </c>
      <c r="V8" s="323"/>
      <c r="W8" s="300">
        <f>V8*$G$44</f>
        <v>0</v>
      </c>
      <c r="X8" s="122">
        <f>D8+F8+H8+J8+L8+N8+P8+R8+T8+V8</f>
        <v>30</v>
      </c>
      <c r="Y8" s="114">
        <f>E8+G8+I8+K8+M8+O8+Q8+S8+U8+W8</f>
        <v>5705400</v>
      </c>
      <c r="Z8" s="32"/>
      <c r="AB8" s="275"/>
      <c r="AC8" s="275"/>
      <c r="AD8" s="275"/>
      <c r="AE8" s="275"/>
      <c r="AF8" s="281"/>
      <c r="AG8" s="281"/>
    </row>
    <row r="9" spans="1:33" s="31" customFormat="1" x14ac:dyDescent="0.2">
      <c r="A9" s="80">
        <v>9102</v>
      </c>
      <c r="B9" s="127" t="s">
        <v>626</v>
      </c>
      <c r="C9" s="133" t="s">
        <v>209</v>
      </c>
      <c r="D9" s="172"/>
      <c r="E9" s="135">
        <f>D9*$G$43</f>
        <v>0</v>
      </c>
      <c r="F9" s="167"/>
      <c r="G9" s="145">
        <f>F9*$G$44</f>
        <v>0</v>
      </c>
      <c r="H9" s="172"/>
      <c r="I9" s="135">
        <f>H9*$G$43</f>
        <v>0</v>
      </c>
      <c r="J9" s="167"/>
      <c r="K9" s="173">
        <f>J9*$G$44</f>
        <v>0</v>
      </c>
      <c r="L9" s="339"/>
      <c r="M9" s="163">
        <f>L9*$G$43</f>
        <v>0</v>
      </c>
      <c r="N9" s="378"/>
      <c r="O9" s="177">
        <f>N9*$G$44</f>
        <v>0</v>
      </c>
      <c r="P9" s="168"/>
      <c r="Q9" s="135">
        <f>P9*$G$43</f>
        <v>0</v>
      </c>
      <c r="R9" s="167"/>
      <c r="S9" s="145">
        <f>R9*$G$44</f>
        <v>0</v>
      </c>
      <c r="T9" s="324">
        <v>45</v>
      </c>
      <c r="U9" s="302">
        <f>T9*$G$43</f>
        <v>8558100</v>
      </c>
      <c r="V9" s="325">
        <v>36</v>
      </c>
      <c r="W9" s="304">
        <f>V9*$G$44</f>
        <v>3386232</v>
      </c>
      <c r="X9" s="123">
        <f t="shared" ref="X9:X39" si="0">D9+F9+H9+J9+L9+N9+P9+R9+T9+V9</f>
        <v>81</v>
      </c>
      <c r="Y9" s="115">
        <f t="shared" ref="Y9:Y39" si="1">E9+G9+I9+K9+M9+O9+Q9+S9+U9+W9</f>
        <v>11944332</v>
      </c>
      <c r="Z9" s="32"/>
      <c r="AB9" s="275"/>
      <c r="AC9" s="275"/>
      <c r="AD9" s="275"/>
      <c r="AE9" s="275"/>
      <c r="AF9" s="281"/>
      <c r="AG9" s="281"/>
    </row>
    <row r="10" spans="1:33" s="31" customFormat="1" x14ac:dyDescent="0.2">
      <c r="A10" s="80">
        <v>9103</v>
      </c>
      <c r="B10" s="127" t="s">
        <v>625</v>
      </c>
      <c r="C10" s="133" t="s">
        <v>210</v>
      </c>
      <c r="D10" s="172"/>
      <c r="E10" s="135">
        <f t="shared" ref="E10:E39" si="2">D10*$G$43</f>
        <v>0</v>
      </c>
      <c r="F10" s="167"/>
      <c r="G10" s="145">
        <f t="shared" ref="G10:G39" si="3">F10*$G$44</f>
        <v>0</v>
      </c>
      <c r="H10" s="172"/>
      <c r="I10" s="135">
        <f t="shared" ref="I10:I39" si="4">H10*$G$43</f>
        <v>0</v>
      </c>
      <c r="J10" s="167"/>
      <c r="K10" s="173">
        <f t="shared" ref="K10:K39" si="5">J10*$G$44</f>
        <v>0</v>
      </c>
      <c r="L10" s="339"/>
      <c r="M10" s="163">
        <f t="shared" ref="M10:M39" si="6">L10*$G$43</f>
        <v>0</v>
      </c>
      <c r="N10" s="378"/>
      <c r="O10" s="177">
        <f t="shared" ref="O10:O39" si="7">N10*$G$44</f>
        <v>0</v>
      </c>
      <c r="P10" s="168"/>
      <c r="Q10" s="135">
        <f t="shared" ref="Q10:Q39" si="8">P10*$G$43</f>
        <v>0</v>
      </c>
      <c r="R10" s="167"/>
      <c r="S10" s="145">
        <f t="shared" ref="S10:S39" si="9">R10*$G$44</f>
        <v>0</v>
      </c>
      <c r="T10" s="324">
        <v>30</v>
      </c>
      <c r="U10" s="302">
        <f t="shared" ref="U10:U39" si="10">T10*$G$43</f>
        <v>5705400</v>
      </c>
      <c r="V10" s="325">
        <v>18</v>
      </c>
      <c r="W10" s="304">
        <f t="shared" ref="W10:W39" si="11">V10*$G$44</f>
        <v>1693116</v>
      </c>
      <c r="X10" s="123">
        <f t="shared" si="0"/>
        <v>48</v>
      </c>
      <c r="Y10" s="115">
        <f t="shared" si="1"/>
        <v>7398516</v>
      </c>
      <c r="Z10" s="32"/>
      <c r="AB10" s="275"/>
      <c r="AC10" s="275"/>
      <c r="AD10" s="275"/>
      <c r="AE10" s="275"/>
      <c r="AF10" s="281"/>
      <c r="AG10" s="281"/>
    </row>
    <row r="11" spans="1:33" s="31" customFormat="1" x14ac:dyDescent="0.2">
      <c r="A11" s="80">
        <v>9104</v>
      </c>
      <c r="B11" s="127" t="s">
        <v>627</v>
      </c>
      <c r="C11" s="82" t="s">
        <v>211</v>
      </c>
      <c r="D11" s="172"/>
      <c r="E11" s="135">
        <f t="shared" si="2"/>
        <v>0</v>
      </c>
      <c r="F11" s="167"/>
      <c r="G11" s="145">
        <f t="shared" si="3"/>
        <v>0</v>
      </c>
      <c r="H11" s="324">
        <v>21</v>
      </c>
      <c r="I11" s="302">
        <f t="shared" si="4"/>
        <v>3993780</v>
      </c>
      <c r="J11" s="325">
        <v>29</v>
      </c>
      <c r="K11" s="304">
        <f t="shared" si="5"/>
        <v>2727798</v>
      </c>
      <c r="L11" s="339"/>
      <c r="M11" s="163">
        <f t="shared" si="6"/>
        <v>0</v>
      </c>
      <c r="N11" s="378"/>
      <c r="O11" s="177">
        <f t="shared" si="7"/>
        <v>0</v>
      </c>
      <c r="P11" s="168"/>
      <c r="Q11" s="135">
        <f t="shared" si="8"/>
        <v>0</v>
      </c>
      <c r="R11" s="167"/>
      <c r="S11" s="145">
        <f t="shared" si="9"/>
        <v>0</v>
      </c>
      <c r="T11" s="324">
        <v>32</v>
      </c>
      <c r="U11" s="302">
        <f t="shared" si="10"/>
        <v>6085760</v>
      </c>
      <c r="V11" s="325">
        <v>17</v>
      </c>
      <c r="W11" s="304">
        <f t="shared" si="11"/>
        <v>1599054</v>
      </c>
      <c r="X11" s="123">
        <f t="shared" si="0"/>
        <v>99</v>
      </c>
      <c r="Y11" s="115">
        <f t="shared" si="1"/>
        <v>14406392</v>
      </c>
      <c r="Z11" s="32"/>
      <c r="AB11" s="275"/>
      <c r="AC11" s="275"/>
      <c r="AD11" s="275"/>
      <c r="AE11" s="275"/>
      <c r="AF11" s="281"/>
      <c r="AG11" s="281"/>
    </row>
    <row r="12" spans="1:33" s="31" customFormat="1" x14ac:dyDescent="0.2">
      <c r="A12" s="80">
        <v>9105</v>
      </c>
      <c r="B12" s="127" t="s">
        <v>601</v>
      </c>
      <c r="C12" s="82" t="s">
        <v>212</v>
      </c>
      <c r="D12" s="172"/>
      <c r="E12" s="135">
        <f t="shared" si="2"/>
        <v>0</v>
      </c>
      <c r="F12" s="167"/>
      <c r="G12" s="145">
        <f t="shared" si="3"/>
        <v>0</v>
      </c>
      <c r="H12" s="172"/>
      <c r="I12" s="135">
        <f t="shared" si="4"/>
        <v>0</v>
      </c>
      <c r="J12" s="167"/>
      <c r="K12" s="173">
        <f t="shared" si="5"/>
        <v>0</v>
      </c>
      <c r="L12" s="339"/>
      <c r="M12" s="163">
        <f t="shared" si="6"/>
        <v>0</v>
      </c>
      <c r="N12" s="378"/>
      <c r="O12" s="177">
        <f t="shared" si="7"/>
        <v>0</v>
      </c>
      <c r="P12" s="168"/>
      <c r="Q12" s="135">
        <f t="shared" si="8"/>
        <v>0</v>
      </c>
      <c r="R12" s="167"/>
      <c r="S12" s="145">
        <f t="shared" si="9"/>
        <v>0</v>
      </c>
      <c r="T12" s="324">
        <v>38</v>
      </c>
      <c r="U12" s="302">
        <f t="shared" si="10"/>
        <v>7226840</v>
      </c>
      <c r="V12" s="325">
        <v>28</v>
      </c>
      <c r="W12" s="304">
        <f t="shared" si="11"/>
        <v>2633736</v>
      </c>
      <c r="X12" s="123">
        <f t="shared" si="0"/>
        <v>66</v>
      </c>
      <c r="Y12" s="115">
        <f t="shared" si="1"/>
        <v>9860576</v>
      </c>
      <c r="Z12" s="32"/>
      <c r="AB12" s="275"/>
      <c r="AC12" s="275"/>
      <c r="AD12" s="275"/>
      <c r="AE12" s="275"/>
      <c r="AF12" s="281"/>
      <c r="AG12" s="281"/>
    </row>
    <row r="13" spans="1:33" s="31" customFormat="1" x14ac:dyDescent="0.2">
      <c r="A13" s="80">
        <v>9106</v>
      </c>
      <c r="B13" s="127" t="s">
        <v>623</v>
      </c>
      <c r="C13" s="82" t="s">
        <v>213</v>
      </c>
      <c r="D13" s="172"/>
      <c r="E13" s="135">
        <f t="shared" si="2"/>
        <v>0</v>
      </c>
      <c r="F13" s="167"/>
      <c r="G13" s="145">
        <f t="shared" si="3"/>
        <v>0</v>
      </c>
      <c r="H13" s="172"/>
      <c r="I13" s="135">
        <f t="shared" si="4"/>
        <v>0</v>
      </c>
      <c r="J13" s="167"/>
      <c r="K13" s="173">
        <f t="shared" si="5"/>
        <v>0</v>
      </c>
      <c r="L13" s="339"/>
      <c r="M13" s="163">
        <f t="shared" si="6"/>
        <v>0</v>
      </c>
      <c r="N13" s="378"/>
      <c r="O13" s="177">
        <f t="shared" si="7"/>
        <v>0</v>
      </c>
      <c r="P13" s="168"/>
      <c r="Q13" s="135">
        <f t="shared" si="8"/>
        <v>0</v>
      </c>
      <c r="R13" s="167"/>
      <c r="S13" s="145">
        <f t="shared" si="9"/>
        <v>0</v>
      </c>
      <c r="T13" s="324">
        <v>25</v>
      </c>
      <c r="U13" s="302">
        <f t="shared" si="10"/>
        <v>4754500</v>
      </c>
      <c r="V13" s="325">
        <v>21</v>
      </c>
      <c r="W13" s="304">
        <f t="shared" si="11"/>
        <v>1975302</v>
      </c>
      <c r="X13" s="123">
        <f t="shared" si="0"/>
        <v>46</v>
      </c>
      <c r="Y13" s="115">
        <f t="shared" si="1"/>
        <v>6729802</v>
      </c>
      <c r="Z13" s="32"/>
      <c r="AB13" s="275"/>
      <c r="AC13" s="275"/>
      <c r="AD13" s="275"/>
      <c r="AE13" s="275"/>
      <c r="AF13" s="281"/>
      <c r="AG13" s="281"/>
    </row>
    <row r="14" spans="1:33" s="31" customFormat="1" x14ac:dyDescent="0.2">
      <c r="A14" s="80">
        <v>9107</v>
      </c>
      <c r="B14" s="127" t="s">
        <v>522</v>
      </c>
      <c r="C14" s="82" t="s">
        <v>214</v>
      </c>
      <c r="D14" s="172"/>
      <c r="E14" s="135">
        <f t="shared" si="2"/>
        <v>0</v>
      </c>
      <c r="F14" s="167"/>
      <c r="G14" s="145">
        <f t="shared" si="3"/>
        <v>0</v>
      </c>
      <c r="H14" s="172"/>
      <c r="I14" s="135">
        <f t="shared" si="4"/>
        <v>0</v>
      </c>
      <c r="J14" s="167"/>
      <c r="K14" s="173">
        <f t="shared" si="5"/>
        <v>0</v>
      </c>
      <c r="L14" s="270"/>
      <c r="M14" s="362">
        <f t="shared" si="6"/>
        <v>0</v>
      </c>
      <c r="N14" s="271"/>
      <c r="O14" s="390">
        <f t="shared" si="7"/>
        <v>0</v>
      </c>
      <c r="P14" s="168"/>
      <c r="Q14" s="135">
        <f t="shared" si="8"/>
        <v>0</v>
      </c>
      <c r="R14" s="167"/>
      <c r="S14" s="145">
        <f t="shared" si="9"/>
        <v>0</v>
      </c>
      <c r="T14" s="172"/>
      <c r="U14" s="135">
        <f t="shared" si="10"/>
        <v>0</v>
      </c>
      <c r="V14" s="167"/>
      <c r="W14" s="173">
        <f t="shared" si="11"/>
        <v>0</v>
      </c>
      <c r="X14" s="123">
        <f t="shared" si="0"/>
        <v>0</v>
      </c>
      <c r="Y14" s="115">
        <f t="shared" si="1"/>
        <v>0</v>
      </c>
      <c r="Z14" s="32"/>
      <c r="AB14" s="275"/>
      <c r="AC14" s="275"/>
      <c r="AD14" s="275"/>
      <c r="AE14" s="275"/>
      <c r="AF14" s="281"/>
      <c r="AG14" s="281"/>
    </row>
    <row r="15" spans="1:33" s="31" customFormat="1" x14ac:dyDescent="0.2">
      <c r="A15" s="80">
        <v>9108</v>
      </c>
      <c r="B15" s="127" t="s">
        <v>493</v>
      </c>
      <c r="C15" s="82" t="s">
        <v>215</v>
      </c>
      <c r="D15" s="172"/>
      <c r="E15" s="135">
        <f t="shared" si="2"/>
        <v>0</v>
      </c>
      <c r="F15" s="167"/>
      <c r="G15" s="145">
        <f t="shared" si="3"/>
        <v>0</v>
      </c>
      <c r="H15" s="172"/>
      <c r="I15" s="135">
        <f t="shared" si="4"/>
        <v>0</v>
      </c>
      <c r="J15" s="167"/>
      <c r="K15" s="173">
        <f t="shared" si="5"/>
        <v>0</v>
      </c>
      <c r="L15" s="339"/>
      <c r="M15" s="163">
        <f t="shared" si="6"/>
        <v>0</v>
      </c>
      <c r="N15" s="378"/>
      <c r="O15" s="177">
        <f t="shared" si="7"/>
        <v>0</v>
      </c>
      <c r="P15" s="168"/>
      <c r="Q15" s="135">
        <f t="shared" si="8"/>
        <v>0</v>
      </c>
      <c r="R15" s="167"/>
      <c r="S15" s="145">
        <f t="shared" si="9"/>
        <v>0</v>
      </c>
      <c r="T15" s="324">
        <v>19</v>
      </c>
      <c r="U15" s="302">
        <f t="shared" si="10"/>
        <v>3613420</v>
      </c>
      <c r="V15" s="325">
        <v>27</v>
      </c>
      <c r="W15" s="304">
        <f t="shared" si="11"/>
        <v>2539674</v>
      </c>
      <c r="X15" s="123">
        <f t="shared" si="0"/>
        <v>46</v>
      </c>
      <c r="Y15" s="115">
        <f t="shared" si="1"/>
        <v>6153094</v>
      </c>
      <c r="Z15" s="32"/>
      <c r="AB15" s="275"/>
      <c r="AC15" s="275"/>
      <c r="AD15" s="275"/>
      <c r="AE15" s="275"/>
      <c r="AF15" s="281"/>
      <c r="AG15" s="281"/>
    </row>
    <row r="16" spans="1:33" s="31" customFormat="1" x14ac:dyDescent="0.2">
      <c r="A16" s="80">
        <v>9109</v>
      </c>
      <c r="B16" s="127" t="s">
        <v>628</v>
      </c>
      <c r="C16" s="82" t="s">
        <v>216</v>
      </c>
      <c r="D16" s="172"/>
      <c r="E16" s="135">
        <f t="shared" si="2"/>
        <v>0</v>
      </c>
      <c r="F16" s="167"/>
      <c r="G16" s="145">
        <f t="shared" si="3"/>
        <v>0</v>
      </c>
      <c r="H16" s="172"/>
      <c r="I16" s="135">
        <f t="shared" si="4"/>
        <v>0</v>
      </c>
      <c r="J16" s="167"/>
      <c r="K16" s="173">
        <f t="shared" si="5"/>
        <v>0</v>
      </c>
      <c r="L16" s="270"/>
      <c r="M16" s="362">
        <f t="shared" si="6"/>
        <v>0</v>
      </c>
      <c r="N16" s="271"/>
      <c r="O16" s="390">
        <f t="shared" si="7"/>
        <v>0</v>
      </c>
      <c r="P16" s="329">
        <v>75</v>
      </c>
      <c r="Q16" s="302">
        <f t="shared" si="8"/>
        <v>14263500</v>
      </c>
      <c r="R16" s="325">
        <v>21</v>
      </c>
      <c r="S16" s="318">
        <f t="shared" si="9"/>
        <v>1975302</v>
      </c>
      <c r="T16" s="172"/>
      <c r="U16" s="135">
        <f t="shared" si="10"/>
        <v>0</v>
      </c>
      <c r="V16" s="167"/>
      <c r="W16" s="173">
        <f t="shared" si="11"/>
        <v>0</v>
      </c>
      <c r="X16" s="123">
        <f t="shared" si="0"/>
        <v>96</v>
      </c>
      <c r="Y16" s="115">
        <f t="shared" si="1"/>
        <v>16238802</v>
      </c>
      <c r="Z16" s="32"/>
      <c r="AB16" s="275"/>
      <c r="AC16" s="275"/>
      <c r="AD16" s="275"/>
      <c r="AE16" s="275"/>
      <c r="AF16" s="281"/>
      <c r="AG16" s="281"/>
    </row>
    <row r="17" spans="1:33" s="31" customFormat="1" x14ac:dyDescent="0.2">
      <c r="A17" s="80">
        <v>9110</v>
      </c>
      <c r="B17" s="127" t="s">
        <v>622</v>
      </c>
      <c r="C17" s="82" t="s">
        <v>217</v>
      </c>
      <c r="D17" s="172"/>
      <c r="E17" s="135">
        <f t="shared" si="2"/>
        <v>0</v>
      </c>
      <c r="F17" s="167"/>
      <c r="G17" s="145">
        <f t="shared" si="3"/>
        <v>0</v>
      </c>
      <c r="H17" s="172"/>
      <c r="I17" s="135">
        <f t="shared" si="4"/>
        <v>0</v>
      </c>
      <c r="J17" s="167"/>
      <c r="K17" s="173">
        <f t="shared" si="5"/>
        <v>0</v>
      </c>
      <c r="L17" s="324"/>
      <c r="M17" s="302">
        <f t="shared" si="6"/>
        <v>0</v>
      </c>
      <c r="N17" s="325"/>
      <c r="O17" s="304">
        <f t="shared" si="7"/>
        <v>0</v>
      </c>
      <c r="P17" s="168"/>
      <c r="Q17" s="135">
        <f t="shared" si="8"/>
        <v>0</v>
      </c>
      <c r="R17" s="167"/>
      <c r="S17" s="145">
        <f t="shared" si="9"/>
        <v>0</v>
      </c>
      <c r="T17" s="324"/>
      <c r="U17" s="302">
        <f t="shared" si="10"/>
        <v>0</v>
      </c>
      <c r="V17" s="325"/>
      <c r="W17" s="304">
        <f t="shared" si="11"/>
        <v>0</v>
      </c>
      <c r="X17" s="123">
        <f t="shared" si="0"/>
        <v>0</v>
      </c>
      <c r="Y17" s="115">
        <f t="shared" si="1"/>
        <v>0</v>
      </c>
      <c r="Z17" s="32"/>
      <c r="AB17" s="275"/>
      <c r="AC17" s="275"/>
      <c r="AD17" s="275"/>
      <c r="AE17" s="275"/>
      <c r="AF17" s="281"/>
      <c r="AG17" s="281"/>
    </row>
    <row r="18" spans="1:33" s="31" customFormat="1" x14ac:dyDescent="0.2">
      <c r="A18" s="80">
        <v>9111</v>
      </c>
      <c r="B18" s="127" t="s">
        <v>624</v>
      </c>
      <c r="C18" s="82" t="s">
        <v>218</v>
      </c>
      <c r="D18" s="172"/>
      <c r="E18" s="135">
        <f t="shared" si="2"/>
        <v>0</v>
      </c>
      <c r="F18" s="167"/>
      <c r="G18" s="145">
        <f t="shared" si="3"/>
        <v>0</v>
      </c>
      <c r="H18" s="172"/>
      <c r="I18" s="135">
        <f t="shared" si="4"/>
        <v>0</v>
      </c>
      <c r="J18" s="167"/>
      <c r="K18" s="173">
        <f t="shared" si="5"/>
        <v>0</v>
      </c>
      <c r="L18" s="339"/>
      <c r="M18" s="163">
        <f t="shared" si="6"/>
        <v>0</v>
      </c>
      <c r="N18" s="378"/>
      <c r="O18" s="177">
        <f t="shared" si="7"/>
        <v>0</v>
      </c>
      <c r="P18" s="168"/>
      <c r="Q18" s="135">
        <f t="shared" si="8"/>
        <v>0</v>
      </c>
      <c r="R18" s="167"/>
      <c r="S18" s="145">
        <f t="shared" si="9"/>
        <v>0</v>
      </c>
      <c r="T18" s="324"/>
      <c r="U18" s="302">
        <f t="shared" si="10"/>
        <v>0</v>
      </c>
      <c r="V18" s="325"/>
      <c r="W18" s="304">
        <f t="shared" si="11"/>
        <v>0</v>
      </c>
      <c r="X18" s="123">
        <f t="shared" si="0"/>
        <v>0</v>
      </c>
      <c r="Y18" s="115">
        <f t="shared" si="1"/>
        <v>0</v>
      </c>
      <c r="Z18" s="32"/>
      <c r="AB18" s="275"/>
      <c r="AC18" s="275"/>
      <c r="AD18" s="275"/>
      <c r="AE18" s="275"/>
      <c r="AF18" s="281"/>
      <c r="AG18" s="281"/>
    </row>
    <row r="19" spans="1:33" s="31" customFormat="1" x14ac:dyDescent="0.2">
      <c r="A19" s="80">
        <v>9201</v>
      </c>
      <c r="B19" s="127" t="s">
        <v>600</v>
      </c>
      <c r="C19" s="82" t="s">
        <v>219</v>
      </c>
      <c r="D19" s="172"/>
      <c r="E19" s="135">
        <f t="shared" si="2"/>
        <v>0</v>
      </c>
      <c r="F19" s="167"/>
      <c r="G19" s="145">
        <f t="shared" si="3"/>
        <v>0</v>
      </c>
      <c r="H19" s="172"/>
      <c r="I19" s="135">
        <f t="shared" si="4"/>
        <v>0</v>
      </c>
      <c r="J19" s="167"/>
      <c r="K19" s="173">
        <f t="shared" si="5"/>
        <v>0</v>
      </c>
      <c r="L19" s="270"/>
      <c r="M19" s="362">
        <f t="shared" si="6"/>
        <v>0</v>
      </c>
      <c r="N19" s="271"/>
      <c r="O19" s="390">
        <f t="shared" si="7"/>
        <v>0</v>
      </c>
      <c r="P19" s="168"/>
      <c r="Q19" s="135">
        <f t="shared" si="8"/>
        <v>0</v>
      </c>
      <c r="R19" s="167"/>
      <c r="S19" s="145">
        <f t="shared" si="9"/>
        <v>0</v>
      </c>
      <c r="T19" s="172"/>
      <c r="U19" s="135">
        <f t="shared" si="10"/>
        <v>0</v>
      </c>
      <c r="V19" s="167"/>
      <c r="W19" s="173">
        <f t="shared" si="11"/>
        <v>0</v>
      </c>
      <c r="X19" s="123">
        <f t="shared" si="0"/>
        <v>0</v>
      </c>
      <c r="Y19" s="115">
        <f t="shared" si="1"/>
        <v>0</v>
      </c>
      <c r="Z19" s="32"/>
      <c r="AB19" s="275"/>
      <c r="AC19" s="275"/>
      <c r="AD19" s="275"/>
      <c r="AE19" s="275"/>
      <c r="AF19" s="281"/>
      <c r="AG19" s="281"/>
    </row>
    <row r="20" spans="1:33" s="31" customFormat="1" x14ac:dyDescent="0.2">
      <c r="A20" s="80">
        <v>9202</v>
      </c>
      <c r="B20" s="127" t="s">
        <v>618</v>
      </c>
      <c r="C20" s="82" t="s">
        <v>220</v>
      </c>
      <c r="D20" s="172"/>
      <c r="E20" s="135">
        <f t="shared" si="2"/>
        <v>0</v>
      </c>
      <c r="F20" s="167"/>
      <c r="G20" s="145">
        <f t="shared" si="3"/>
        <v>0</v>
      </c>
      <c r="H20" s="172"/>
      <c r="I20" s="135">
        <f t="shared" si="4"/>
        <v>0</v>
      </c>
      <c r="J20" s="167"/>
      <c r="K20" s="173">
        <f t="shared" si="5"/>
        <v>0</v>
      </c>
      <c r="L20" s="339"/>
      <c r="M20" s="163">
        <f t="shared" si="6"/>
        <v>0</v>
      </c>
      <c r="N20" s="378"/>
      <c r="O20" s="177">
        <f t="shared" si="7"/>
        <v>0</v>
      </c>
      <c r="P20" s="168"/>
      <c r="Q20" s="135">
        <f t="shared" si="8"/>
        <v>0</v>
      </c>
      <c r="R20" s="167"/>
      <c r="S20" s="145">
        <f t="shared" si="9"/>
        <v>0</v>
      </c>
      <c r="T20" s="172"/>
      <c r="U20" s="135">
        <f t="shared" si="10"/>
        <v>0</v>
      </c>
      <c r="V20" s="167"/>
      <c r="W20" s="173">
        <f t="shared" si="11"/>
        <v>0</v>
      </c>
      <c r="X20" s="123">
        <f t="shared" si="0"/>
        <v>0</v>
      </c>
      <c r="Y20" s="115">
        <f t="shared" si="1"/>
        <v>0</v>
      </c>
      <c r="Z20" s="32"/>
      <c r="AB20" s="275"/>
      <c r="AC20" s="275"/>
      <c r="AD20" s="275"/>
      <c r="AE20" s="275"/>
      <c r="AF20" s="281"/>
      <c r="AG20" s="281"/>
    </row>
    <row r="21" spans="1:33" s="31" customFormat="1" x14ac:dyDescent="0.2">
      <c r="A21" s="80">
        <v>9203</v>
      </c>
      <c r="B21" s="127" t="s">
        <v>489</v>
      </c>
      <c r="C21" s="82" t="s">
        <v>221</v>
      </c>
      <c r="D21" s="172"/>
      <c r="E21" s="135">
        <f t="shared" si="2"/>
        <v>0</v>
      </c>
      <c r="F21" s="167"/>
      <c r="G21" s="145">
        <f t="shared" si="3"/>
        <v>0</v>
      </c>
      <c r="H21" s="172"/>
      <c r="I21" s="135">
        <f t="shared" si="4"/>
        <v>0</v>
      </c>
      <c r="J21" s="167"/>
      <c r="K21" s="173">
        <f t="shared" si="5"/>
        <v>0</v>
      </c>
      <c r="L21" s="339"/>
      <c r="M21" s="163">
        <f t="shared" si="6"/>
        <v>0</v>
      </c>
      <c r="N21" s="378"/>
      <c r="O21" s="177">
        <f t="shared" si="7"/>
        <v>0</v>
      </c>
      <c r="P21" s="168"/>
      <c r="Q21" s="135">
        <f t="shared" si="8"/>
        <v>0</v>
      </c>
      <c r="R21" s="167"/>
      <c r="S21" s="145">
        <f t="shared" si="9"/>
        <v>0</v>
      </c>
      <c r="T21" s="324">
        <v>53</v>
      </c>
      <c r="U21" s="302">
        <f t="shared" si="10"/>
        <v>10079540</v>
      </c>
      <c r="V21" s="325">
        <v>29</v>
      </c>
      <c r="W21" s="304">
        <f t="shared" si="11"/>
        <v>2727798</v>
      </c>
      <c r="X21" s="123">
        <f t="shared" si="0"/>
        <v>82</v>
      </c>
      <c r="Y21" s="115">
        <f t="shared" si="1"/>
        <v>12807338</v>
      </c>
      <c r="Z21" s="32"/>
      <c r="AB21" s="275"/>
      <c r="AC21" s="275"/>
      <c r="AD21" s="275"/>
      <c r="AE21" s="275"/>
      <c r="AF21" s="281"/>
      <c r="AG21" s="281"/>
    </row>
    <row r="22" spans="1:33" s="31" customFormat="1" x14ac:dyDescent="0.2">
      <c r="A22" s="80">
        <v>9204</v>
      </c>
      <c r="B22" s="127" t="s">
        <v>602</v>
      </c>
      <c r="C22" s="82" t="s">
        <v>222</v>
      </c>
      <c r="D22" s="172"/>
      <c r="E22" s="135">
        <f t="shared" si="2"/>
        <v>0</v>
      </c>
      <c r="F22" s="167"/>
      <c r="G22" s="145">
        <f t="shared" si="3"/>
        <v>0</v>
      </c>
      <c r="H22" s="172"/>
      <c r="I22" s="135">
        <f t="shared" si="4"/>
        <v>0</v>
      </c>
      <c r="J22" s="167"/>
      <c r="K22" s="173">
        <f t="shared" si="5"/>
        <v>0</v>
      </c>
      <c r="L22" s="339"/>
      <c r="M22" s="163">
        <f t="shared" si="6"/>
        <v>0</v>
      </c>
      <c r="N22" s="378"/>
      <c r="O22" s="177">
        <f t="shared" si="7"/>
        <v>0</v>
      </c>
      <c r="P22" s="168"/>
      <c r="Q22" s="135">
        <f t="shared" si="8"/>
        <v>0</v>
      </c>
      <c r="R22" s="167"/>
      <c r="S22" s="145">
        <f t="shared" si="9"/>
        <v>0</v>
      </c>
      <c r="T22" s="324">
        <v>49</v>
      </c>
      <c r="U22" s="302">
        <f t="shared" si="10"/>
        <v>9318820</v>
      </c>
      <c r="V22" s="325">
        <v>25</v>
      </c>
      <c r="W22" s="304">
        <f t="shared" si="11"/>
        <v>2351550</v>
      </c>
      <c r="X22" s="123">
        <f t="shared" si="0"/>
        <v>74</v>
      </c>
      <c r="Y22" s="115">
        <f t="shared" si="1"/>
        <v>11670370</v>
      </c>
      <c r="Z22" s="32"/>
      <c r="AB22" s="275"/>
      <c r="AC22" s="275"/>
      <c r="AD22" s="275"/>
      <c r="AE22" s="275"/>
      <c r="AF22" s="281"/>
      <c r="AG22" s="281"/>
    </row>
    <row r="23" spans="1:33" s="31" customFormat="1" x14ac:dyDescent="0.2">
      <c r="A23" s="80">
        <v>9205</v>
      </c>
      <c r="B23" s="127" t="s">
        <v>607</v>
      </c>
      <c r="C23" s="82" t="s">
        <v>223</v>
      </c>
      <c r="D23" s="172"/>
      <c r="E23" s="135">
        <f t="shared" si="2"/>
        <v>0</v>
      </c>
      <c r="F23" s="167"/>
      <c r="G23" s="145">
        <f t="shared" si="3"/>
        <v>0</v>
      </c>
      <c r="H23" s="172"/>
      <c r="I23" s="135">
        <f t="shared" si="4"/>
        <v>0</v>
      </c>
      <c r="J23" s="167"/>
      <c r="K23" s="173">
        <f t="shared" si="5"/>
        <v>0</v>
      </c>
      <c r="L23" s="270"/>
      <c r="M23" s="362">
        <f t="shared" si="6"/>
        <v>0</v>
      </c>
      <c r="N23" s="271"/>
      <c r="O23" s="390">
        <f t="shared" si="7"/>
        <v>0</v>
      </c>
      <c r="P23" s="168"/>
      <c r="Q23" s="135">
        <f t="shared" si="8"/>
        <v>0</v>
      </c>
      <c r="R23" s="167"/>
      <c r="S23" s="145">
        <f t="shared" si="9"/>
        <v>0</v>
      </c>
      <c r="T23" s="172"/>
      <c r="U23" s="135">
        <f t="shared" si="10"/>
        <v>0</v>
      </c>
      <c r="V23" s="167"/>
      <c r="W23" s="173">
        <f t="shared" si="11"/>
        <v>0</v>
      </c>
      <c r="X23" s="123">
        <f t="shared" si="0"/>
        <v>0</v>
      </c>
      <c r="Y23" s="115">
        <f t="shared" si="1"/>
        <v>0</v>
      </c>
      <c r="Z23" s="32"/>
      <c r="AB23" s="275"/>
      <c r="AC23" s="275"/>
      <c r="AD23" s="275"/>
      <c r="AE23" s="275"/>
      <c r="AF23" s="281"/>
      <c r="AG23" s="281"/>
    </row>
    <row r="24" spans="1:33" s="31" customFormat="1" x14ac:dyDescent="0.2">
      <c r="A24" s="80">
        <v>9206</v>
      </c>
      <c r="B24" s="127" t="s">
        <v>612</v>
      </c>
      <c r="C24" s="82" t="s">
        <v>224</v>
      </c>
      <c r="D24" s="324"/>
      <c r="E24" s="302">
        <f t="shared" si="2"/>
        <v>0</v>
      </c>
      <c r="F24" s="325"/>
      <c r="G24" s="318">
        <f t="shared" si="3"/>
        <v>0</v>
      </c>
      <c r="H24" s="172"/>
      <c r="I24" s="135">
        <f t="shared" si="4"/>
        <v>0</v>
      </c>
      <c r="J24" s="167"/>
      <c r="K24" s="173">
        <f t="shared" si="5"/>
        <v>0</v>
      </c>
      <c r="L24" s="339"/>
      <c r="M24" s="163">
        <f t="shared" si="6"/>
        <v>0</v>
      </c>
      <c r="N24" s="378"/>
      <c r="O24" s="177">
        <f t="shared" si="7"/>
        <v>0</v>
      </c>
      <c r="P24" s="168"/>
      <c r="Q24" s="135">
        <f t="shared" si="8"/>
        <v>0</v>
      </c>
      <c r="R24" s="167"/>
      <c r="S24" s="145">
        <f t="shared" si="9"/>
        <v>0</v>
      </c>
      <c r="T24" s="172"/>
      <c r="U24" s="135">
        <f t="shared" si="10"/>
        <v>0</v>
      </c>
      <c r="V24" s="167"/>
      <c r="W24" s="173">
        <f t="shared" si="11"/>
        <v>0</v>
      </c>
      <c r="X24" s="123">
        <f t="shared" si="0"/>
        <v>0</v>
      </c>
      <c r="Y24" s="115">
        <f t="shared" si="1"/>
        <v>0</v>
      </c>
      <c r="Z24" s="32"/>
      <c r="AB24" s="275"/>
      <c r="AC24" s="275"/>
      <c r="AD24" s="275"/>
      <c r="AE24" s="275"/>
      <c r="AF24" s="273"/>
      <c r="AG24" s="273"/>
    </row>
    <row r="25" spans="1:33" s="31" customFormat="1" x14ac:dyDescent="0.2">
      <c r="A25" s="80">
        <v>9207</v>
      </c>
      <c r="B25" s="127" t="s">
        <v>605</v>
      </c>
      <c r="C25" s="82" t="s">
        <v>225</v>
      </c>
      <c r="D25" s="172"/>
      <c r="E25" s="135">
        <f t="shared" si="2"/>
        <v>0</v>
      </c>
      <c r="F25" s="167"/>
      <c r="G25" s="145">
        <f t="shared" si="3"/>
        <v>0</v>
      </c>
      <c r="H25" s="172"/>
      <c r="I25" s="135">
        <f t="shared" si="4"/>
        <v>0</v>
      </c>
      <c r="J25" s="167"/>
      <c r="K25" s="173">
        <f t="shared" si="5"/>
        <v>0</v>
      </c>
      <c r="L25" s="339"/>
      <c r="M25" s="163">
        <f t="shared" si="6"/>
        <v>0</v>
      </c>
      <c r="N25" s="378"/>
      <c r="O25" s="177">
        <f t="shared" si="7"/>
        <v>0</v>
      </c>
      <c r="P25" s="168"/>
      <c r="Q25" s="135">
        <f t="shared" si="8"/>
        <v>0</v>
      </c>
      <c r="R25" s="167"/>
      <c r="S25" s="145">
        <f t="shared" si="9"/>
        <v>0</v>
      </c>
      <c r="T25" s="324"/>
      <c r="U25" s="302">
        <f t="shared" si="10"/>
        <v>0</v>
      </c>
      <c r="V25" s="325"/>
      <c r="W25" s="304">
        <f t="shared" si="11"/>
        <v>0</v>
      </c>
      <c r="X25" s="123">
        <f t="shared" si="0"/>
        <v>0</v>
      </c>
      <c r="Y25" s="115">
        <f t="shared" si="1"/>
        <v>0</v>
      </c>
      <c r="Z25" s="32"/>
      <c r="AB25" s="275"/>
      <c r="AC25" s="275"/>
      <c r="AD25" s="275"/>
      <c r="AE25" s="275"/>
      <c r="AF25" s="281"/>
      <c r="AG25" s="281"/>
    </row>
    <row r="26" spans="1:33" s="31" customFormat="1" x14ac:dyDescent="0.2">
      <c r="A26" s="80">
        <v>9208</v>
      </c>
      <c r="B26" s="127" t="s">
        <v>610</v>
      </c>
      <c r="C26" s="82" t="s">
        <v>226</v>
      </c>
      <c r="D26" s="176"/>
      <c r="E26" s="163">
        <f t="shared" si="2"/>
        <v>0</v>
      </c>
      <c r="F26" s="162"/>
      <c r="G26" s="164">
        <f t="shared" si="3"/>
        <v>0</v>
      </c>
      <c r="H26" s="172"/>
      <c r="I26" s="135">
        <f t="shared" si="4"/>
        <v>0</v>
      </c>
      <c r="J26" s="167"/>
      <c r="K26" s="173">
        <f t="shared" si="5"/>
        <v>0</v>
      </c>
      <c r="L26" s="270"/>
      <c r="M26" s="362">
        <f t="shared" si="6"/>
        <v>0</v>
      </c>
      <c r="N26" s="271"/>
      <c r="O26" s="390">
        <f t="shared" si="7"/>
        <v>0</v>
      </c>
      <c r="P26" s="186"/>
      <c r="Q26" s="163">
        <f t="shared" si="8"/>
        <v>0</v>
      </c>
      <c r="R26" s="159"/>
      <c r="S26" s="164">
        <f t="shared" si="9"/>
        <v>0</v>
      </c>
      <c r="T26" s="172">
        <v>2</v>
      </c>
      <c r="U26" s="135">
        <f t="shared" si="10"/>
        <v>380360</v>
      </c>
      <c r="V26" s="167">
        <v>0</v>
      </c>
      <c r="W26" s="173">
        <f t="shared" si="11"/>
        <v>0</v>
      </c>
      <c r="X26" s="123">
        <f t="shared" si="0"/>
        <v>2</v>
      </c>
      <c r="Y26" s="115">
        <f t="shared" si="1"/>
        <v>380360</v>
      </c>
      <c r="Z26" s="32"/>
      <c r="AB26" s="275"/>
      <c r="AC26" s="275"/>
      <c r="AD26" s="275"/>
      <c r="AE26" s="275"/>
      <c r="AF26" s="273"/>
      <c r="AG26" s="273"/>
    </row>
    <row r="27" spans="1:33" s="31" customFormat="1" x14ac:dyDescent="0.2">
      <c r="A27" s="80">
        <v>9209</v>
      </c>
      <c r="B27" s="127" t="s">
        <v>603</v>
      </c>
      <c r="C27" s="82" t="s">
        <v>227</v>
      </c>
      <c r="D27" s="176"/>
      <c r="E27" s="163">
        <f t="shared" si="2"/>
        <v>0</v>
      </c>
      <c r="F27" s="162"/>
      <c r="G27" s="164">
        <f t="shared" si="3"/>
        <v>0</v>
      </c>
      <c r="H27" s="172"/>
      <c r="I27" s="135">
        <f t="shared" si="4"/>
        <v>0</v>
      </c>
      <c r="J27" s="167"/>
      <c r="K27" s="173">
        <f t="shared" si="5"/>
        <v>0</v>
      </c>
      <c r="L27" s="339"/>
      <c r="M27" s="163">
        <f t="shared" si="6"/>
        <v>0</v>
      </c>
      <c r="N27" s="378"/>
      <c r="O27" s="177">
        <f t="shared" si="7"/>
        <v>0</v>
      </c>
      <c r="P27" s="186"/>
      <c r="Q27" s="163">
        <f t="shared" si="8"/>
        <v>0</v>
      </c>
      <c r="R27" s="159"/>
      <c r="S27" s="164">
        <f t="shared" si="9"/>
        <v>0</v>
      </c>
      <c r="T27" s="172"/>
      <c r="U27" s="135">
        <f t="shared" si="10"/>
        <v>0</v>
      </c>
      <c r="V27" s="167"/>
      <c r="W27" s="173">
        <f t="shared" si="11"/>
        <v>0</v>
      </c>
      <c r="X27" s="123">
        <f t="shared" si="0"/>
        <v>0</v>
      </c>
      <c r="Y27" s="115">
        <f t="shared" si="1"/>
        <v>0</v>
      </c>
      <c r="Z27" s="32"/>
      <c r="AB27" s="275"/>
      <c r="AC27" s="275"/>
      <c r="AD27" s="275"/>
      <c r="AE27" s="275"/>
      <c r="AF27" s="273"/>
      <c r="AG27" s="273"/>
    </row>
    <row r="28" spans="1:33" s="31" customFormat="1" x14ac:dyDescent="0.2">
      <c r="A28" s="80">
        <v>9210</v>
      </c>
      <c r="B28" s="127" t="s">
        <v>615</v>
      </c>
      <c r="C28" s="82" t="s">
        <v>228</v>
      </c>
      <c r="D28" s="176"/>
      <c r="E28" s="163">
        <f t="shared" si="2"/>
        <v>0</v>
      </c>
      <c r="F28" s="162"/>
      <c r="G28" s="164">
        <f t="shared" si="3"/>
        <v>0</v>
      </c>
      <c r="H28" s="172"/>
      <c r="I28" s="135">
        <f t="shared" si="4"/>
        <v>0</v>
      </c>
      <c r="J28" s="167"/>
      <c r="K28" s="173">
        <f t="shared" si="5"/>
        <v>0</v>
      </c>
      <c r="L28" s="339"/>
      <c r="M28" s="163">
        <f t="shared" si="6"/>
        <v>0</v>
      </c>
      <c r="N28" s="378"/>
      <c r="O28" s="177">
        <f t="shared" si="7"/>
        <v>0</v>
      </c>
      <c r="P28" s="186"/>
      <c r="Q28" s="163">
        <f t="shared" si="8"/>
        <v>0</v>
      </c>
      <c r="R28" s="159"/>
      <c r="S28" s="164">
        <f t="shared" si="9"/>
        <v>0</v>
      </c>
      <c r="T28" s="324">
        <v>31</v>
      </c>
      <c r="U28" s="302">
        <f t="shared" si="10"/>
        <v>5895580</v>
      </c>
      <c r="V28" s="325">
        <v>40</v>
      </c>
      <c r="W28" s="304">
        <f t="shared" si="11"/>
        <v>3762480</v>
      </c>
      <c r="X28" s="123">
        <f t="shared" si="0"/>
        <v>71</v>
      </c>
      <c r="Y28" s="115">
        <f t="shared" si="1"/>
        <v>9658060</v>
      </c>
      <c r="Z28" s="32"/>
      <c r="AB28" s="275"/>
      <c r="AC28" s="275"/>
      <c r="AD28" s="275"/>
      <c r="AE28" s="275"/>
      <c r="AF28" s="273"/>
      <c r="AG28" s="273"/>
    </row>
    <row r="29" spans="1:33" s="31" customFormat="1" x14ac:dyDescent="0.2">
      <c r="A29" s="80">
        <v>9211</v>
      </c>
      <c r="B29" s="127" t="s">
        <v>613</v>
      </c>
      <c r="C29" s="82" t="s">
        <v>229</v>
      </c>
      <c r="D29" s="172"/>
      <c r="E29" s="135">
        <f t="shared" si="2"/>
        <v>0</v>
      </c>
      <c r="F29" s="167"/>
      <c r="G29" s="145">
        <f t="shared" si="3"/>
        <v>0</v>
      </c>
      <c r="H29" s="172"/>
      <c r="I29" s="135">
        <f t="shared" si="4"/>
        <v>0</v>
      </c>
      <c r="J29" s="167"/>
      <c r="K29" s="173">
        <f t="shared" si="5"/>
        <v>0</v>
      </c>
      <c r="L29" s="339"/>
      <c r="M29" s="163">
        <f t="shared" si="6"/>
        <v>0</v>
      </c>
      <c r="N29" s="378"/>
      <c r="O29" s="177">
        <f t="shared" si="7"/>
        <v>0</v>
      </c>
      <c r="P29" s="329"/>
      <c r="Q29" s="302">
        <f t="shared" si="8"/>
        <v>0</v>
      </c>
      <c r="R29" s="325"/>
      <c r="S29" s="318">
        <f t="shared" si="9"/>
        <v>0</v>
      </c>
      <c r="T29" s="172"/>
      <c r="U29" s="135">
        <f t="shared" si="10"/>
        <v>0</v>
      </c>
      <c r="V29" s="167"/>
      <c r="W29" s="173">
        <f t="shared" si="11"/>
        <v>0</v>
      </c>
      <c r="X29" s="123">
        <f t="shared" si="0"/>
        <v>0</v>
      </c>
      <c r="Y29" s="115">
        <f t="shared" si="1"/>
        <v>0</v>
      </c>
      <c r="Z29" s="32"/>
      <c r="AB29" s="275"/>
      <c r="AC29" s="275"/>
      <c r="AD29" s="275"/>
      <c r="AE29" s="275"/>
      <c r="AF29" s="281"/>
      <c r="AG29" s="281"/>
    </row>
    <row r="30" spans="1:33" s="31" customFormat="1" x14ac:dyDescent="0.2">
      <c r="A30" s="80">
        <v>9212</v>
      </c>
      <c r="B30" s="127" t="s">
        <v>606</v>
      </c>
      <c r="C30" s="82" t="s">
        <v>230</v>
      </c>
      <c r="D30" s="172"/>
      <c r="E30" s="135">
        <f t="shared" si="2"/>
        <v>0</v>
      </c>
      <c r="F30" s="167"/>
      <c r="G30" s="145">
        <f t="shared" si="3"/>
        <v>0</v>
      </c>
      <c r="H30" s="172"/>
      <c r="I30" s="135">
        <f t="shared" si="4"/>
        <v>0</v>
      </c>
      <c r="J30" s="167"/>
      <c r="K30" s="173">
        <f t="shared" si="5"/>
        <v>0</v>
      </c>
      <c r="L30" s="339"/>
      <c r="M30" s="163">
        <f t="shared" si="6"/>
        <v>0</v>
      </c>
      <c r="N30" s="378"/>
      <c r="O30" s="177">
        <f t="shared" si="7"/>
        <v>0</v>
      </c>
      <c r="P30" s="168"/>
      <c r="Q30" s="135">
        <f t="shared" si="8"/>
        <v>0</v>
      </c>
      <c r="R30" s="167"/>
      <c r="S30" s="145">
        <f t="shared" si="9"/>
        <v>0</v>
      </c>
      <c r="T30" s="172"/>
      <c r="U30" s="135">
        <f t="shared" si="10"/>
        <v>0</v>
      </c>
      <c r="V30" s="167"/>
      <c r="W30" s="173">
        <f t="shared" si="11"/>
        <v>0</v>
      </c>
      <c r="X30" s="123">
        <f t="shared" si="0"/>
        <v>0</v>
      </c>
      <c r="Y30" s="115">
        <f t="shared" si="1"/>
        <v>0</v>
      </c>
      <c r="Z30" s="32"/>
      <c r="AB30" s="275"/>
      <c r="AC30" s="275"/>
      <c r="AD30" s="275"/>
      <c r="AE30" s="275"/>
      <c r="AF30" s="281"/>
      <c r="AG30" s="281"/>
    </row>
    <row r="31" spans="1:33" s="31" customFormat="1" x14ac:dyDescent="0.2">
      <c r="A31" s="80">
        <v>9213</v>
      </c>
      <c r="B31" s="127" t="s">
        <v>617</v>
      </c>
      <c r="C31" s="82" t="s">
        <v>231</v>
      </c>
      <c r="D31" s="176"/>
      <c r="E31" s="163">
        <f t="shared" si="2"/>
        <v>0</v>
      </c>
      <c r="F31" s="162"/>
      <c r="G31" s="164">
        <f t="shared" si="3"/>
        <v>0</v>
      </c>
      <c r="H31" s="172"/>
      <c r="I31" s="135">
        <f t="shared" si="4"/>
        <v>0</v>
      </c>
      <c r="J31" s="167"/>
      <c r="K31" s="173">
        <f t="shared" si="5"/>
        <v>0</v>
      </c>
      <c r="L31" s="339"/>
      <c r="M31" s="163">
        <f t="shared" si="6"/>
        <v>0</v>
      </c>
      <c r="N31" s="378"/>
      <c r="O31" s="177">
        <f t="shared" si="7"/>
        <v>0</v>
      </c>
      <c r="P31" s="186"/>
      <c r="Q31" s="163">
        <f t="shared" si="8"/>
        <v>0</v>
      </c>
      <c r="R31" s="159"/>
      <c r="S31" s="164">
        <f t="shared" si="9"/>
        <v>0</v>
      </c>
      <c r="T31" s="324">
        <v>33</v>
      </c>
      <c r="U31" s="302">
        <f t="shared" si="10"/>
        <v>6275940</v>
      </c>
      <c r="V31" s="325">
        <v>26</v>
      </c>
      <c r="W31" s="304">
        <f t="shared" si="11"/>
        <v>2445612</v>
      </c>
      <c r="X31" s="123">
        <f t="shared" si="0"/>
        <v>59</v>
      </c>
      <c r="Y31" s="115">
        <f t="shared" si="1"/>
        <v>8721552</v>
      </c>
      <c r="Z31" s="32"/>
      <c r="AB31" s="275"/>
      <c r="AC31" s="275"/>
      <c r="AD31" s="275"/>
      <c r="AE31" s="275"/>
      <c r="AF31" s="273"/>
      <c r="AG31" s="273"/>
    </row>
    <row r="32" spans="1:33" s="31" customFormat="1" x14ac:dyDescent="0.2">
      <c r="A32" s="80">
        <v>9214</v>
      </c>
      <c r="B32" s="127" t="s">
        <v>608</v>
      </c>
      <c r="C32" s="82" t="s">
        <v>232</v>
      </c>
      <c r="D32" s="172"/>
      <c r="E32" s="135">
        <f t="shared" si="2"/>
        <v>0</v>
      </c>
      <c r="F32" s="167"/>
      <c r="G32" s="145">
        <f t="shared" si="3"/>
        <v>0</v>
      </c>
      <c r="H32" s="172"/>
      <c r="I32" s="135">
        <f t="shared" si="4"/>
        <v>0</v>
      </c>
      <c r="J32" s="167"/>
      <c r="K32" s="173">
        <f t="shared" si="5"/>
        <v>0</v>
      </c>
      <c r="L32" s="339"/>
      <c r="M32" s="163">
        <f t="shared" si="6"/>
        <v>0</v>
      </c>
      <c r="N32" s="378"/>
      <c r="O32" s="177">
        <f t="shared" si="7"/>
        <v>0</v>
      </c>
      <c r="P32" s="168"/>
      <c r="Q32" s="135">
        <f t="shared" si="8"/>
        <v>0</v>
      </c>
      <c r="R32" s="167"/>
      <c r="S32" s="145">
        <f t="shared" si="9"/>
        <v>0</v>
      </c>
      <c r="T32" s="172"/>
      <c r="U32" s="135">
        <f t="shared" si="10"/>
        <v>0</v>
      </c>
      <c r="V32" s="167"/>
      <c r="W32" s="173">
        <f t="shared" si="11"/>
        <v>0</v>
      </c>
      <c r="X32" s="123">
        <f t="shared" si="0"/>
        <v>0</v>
      </c>
      <c r="Y32" s="115">
        <f t="shared" si="1"/>
        <v>0</v>
      </c>
      <c r="Z32" s="32"/>
      <c r="AB32" s="275"/>
      <c r="AC32" s="275"/>
      <c r="AD32" s="275"/>
      <c r="AE32" s="275"/>
      <c r="AF32" s="281"/>
      <c r="AG32" s="281"/>
    </row>
    <row r="33" spans="1:33" s="31" customFormat="1" x14ac:dyDescent="0.2">
      <c r="A33" s="80">
        <v>9215</v>
      </c>
      <c r="B33" s="127" t="s">
        <v>619</v>
      </c>
      <c r="C33" s="82" t="s">
        <v>233</v>
      </c>
      <c r="D33" s="172"/>
      <c r="E33" s="135">
        <f t="shared" si="2"/>
        <v>0</v>
      </c>
      <c r="F33" s="167"/>
      <c r="G33" s="145">
        <f t="shared" si="3"/>
        <v>0</v>
      </c>
      <c r="H33" s="172"/>
      <c r="I33" s="135">
        <f t="shared" si="4"/>
        <v>0</v>
      </c>
      <c r="J33" s="167"/>
      <c r="K33" s="173">
        <f t="shared" si="5"/>
        <v>0</v>
      </c>
      <c r="L33" s="339"/>
      <c r="M33" s="163">
        <f t="shared" si="6"/>
        <v>0</v>
      </c>
      <c r="N33" s="378"/>
      <c r="O33" s="177">
        <f t="shared" si="7"/>
        <v>0</v>
      </c>
      <c r="P33" s="168"/>
      <c r="Q33" s="135">
        <f t="shared" si="8"/>
        <v>0</v>
      </c>
      <c r="R33" s="167"/>
      <c r="S33" s="145">
        <f t="shared" si="9"/>
        <v>0</v>
      </c>
      <c r="T33" s="172"/>
      <c r="U33" s="135">
        <f t="shared" si="10"/>
        <v>0</v>
      </c>
      <c r="V33" s="167"/>
      <c r="W33" s="173">
        <f t="shared" si="11"/>
        <v>0</v>
      </c>
      <c r="X33" s="123">
        <f t="shared" si="0"/>
        <v>0</v>
      </c>
      <c r="Y33" s="115">
        <f t="shared" si="1"/>
        <v>0</v>
      </c>
      <c r="Z33" s="32"/>
      <c r="AB33" s="275"/>
      <c r="AC33" s="275"/>
      <c r="AD33" s="275"/>
      <c r="AE33" s="275"/>
      <c r="AF33" s="281"/>
      <c r="AG33" s="281"/>
    </row>
    <row r="34" spans="1:33" s="31" customFormat="1" x14ac:dyDescent="0.2">
      <c r="A34" s="80">
        <v>9216</v>
      </c>
      <c r="B34" s="127" t="s">
        <v>614</v>
      </c>
      <c r="C34" s="82" t="s">
        <v>234</v>
      </c>
      <c r="D34" s="172"/>
      <c r="E34" s="135">
        <f t="shared" si="2"/>
        <v>0</v>
      </c>
      <c r="F34" s="167"/>
      <c r="G34" s="145">
        <f>F34*$G$44</f>
        <v>0</v>
      </c>
      <c r="H34" s="172"/>
      <c r="I34" s="135">
        <f t="shared" si="4"/>
        <v>0</v>
      </c>
      <c r="J34" s="167"/>
      <c r="K34" s="173">
        <f>J34*$G$44</f>
        <v>0</v>
      </c>
      <c r="L34" s="339"/>
      <c r="M34" s="163">
        <f t="shared" si="6"/>
        <v>0</v>
      </c>
      <c r="N34" s="378"/>
      <c r="O34" s="177">
        <f>N34*$G$44</f>
        <v>0</v>
      </c>
      <c r="P34" s="168"/>
      <c r="Q34" s="135">
        <f t="shared" si="8"/>
        <v>0</v>
      </c>
      <c r="R34" s="167"/>
      <c r="S34" s="145">
        <f>R34*$G$44</f>
        <v>0</v>
      </c>
      <c r="T34" s="172"/>
      <c r="U34" s="135">
        <f t="shared" si="10"/>
        <v>0</v>
      </c>
      <c r="V34" s="167"/>
      <c r="W34" s="173">
        <f t="shared" si="11"/>
        <v>0</v>
      </c>
      <c r="X34" s="123">
        <f t="shared" si="0"/>
        <v>0</v>
      </c>
      <c r="Y34" s="115">
        <f t="shared" si="1"/>
        <v>0</v>
      </c>
      <c r="Z34" s="32"/>
      <c r="AB34" s="275"/>
      <c r="AC34" s="275"/>
      <c r="AD34" s="275"/>
      <c r="AE34" s="275"/>
      <c r="AF34" s="281"/>
      <c r="AG34" s="281"/>
    </row>
    <row r="35" spans="1:33" s="31" customFormat="1" x14ac:dyDescent="0.2">
      <c r="A35" s="80">
        <v>9217</v>
      </c>
      <c r="B35" s="127" t="s">
        <v>609</v>
      </c>
      <c r="C35" s="82" t="s">
        <v>235</v>
      </c>
      <c r="D35" s="172"/>
      <c r="E35" s="135">
        <f t="shared" si="2"/>
        <v>0</v>
      </c>
      <c r="F35" s="167"/>
      <c r="G35" s="145">
        <f t="shared" si="3"/>
        <v>0</v>
      </c>
      <c r="H35" s="172"/>
      <c r="I35" s="135">
        <f t="shared" si="4"/>
        <v>0</v>
      </c>
      <c r="J35" s="167"/>
      <c r="K35" s="173">
        <f t="shared" si="5"/>
        <v>0</v>
      </c>
      <c r="L35" s="339"/>
      <c r="M35" s="163">
        <f t="shared" si="6"/>
        <v>0</v>
      </c>
      <c r="N35" s="378"/>
      <c r="O35" s="177">
        <f t="shared" si="7"/>
        <v>0</v>
      </c>
      <c r="P35" s="364"/>
      <c r="Q35" s="302">
        <f t="shared" si="8"/>
        <v>0</v>
      </c>
      <c r="R35" s="359"/>
      <c r="S35" s="318">
        <f t="shared" si="9"/>
        <v>0</v>
      </c>
      <c r="T35" s="172"/>
      <c r="U35" s="135">
        <f t="shared" si="10"/>
        <v>0</v>
      </c>
      <c r="V35" s="167"/>
      <c r="W35" s="173">
        <f t="shared" si="11"/>
        <v>0</v>
      </c>
      <c r="X35" s="123">
        <f t="shared" si="0"/>
        <v>0</v>
      </c>
      <c r="Y35" s="115">
        <f t="shared" si="1"/>
        <v>0</v>
      </c>
      <c r="Z35" s="32"/>
      <c r="AB35" s="275"/>
      <c r="AC35" s="275"/>
      <c r="AD35" s="275"/>
      <c r="AE35" s="275"/>
      <c r="AF35" s="281"/>
      <c r="AG35" s="281"/>
    </row>
    <row r="36" spans="1:33" s="31" customFormat="1" x14ac:dyDescent="0.2">
      <c r="A36" s="80">
        <v>9218</v>
      </c>
      <c r="B36" s="127" t="s">
        <v>604</v>
      </c>
      <c r="C36" s="82" t="s">
        <v>236</v>
      </c>
      <c r="D36" s="172"/>
      <c r="E36" s="135">
        <f t="shared" si="2"/>
        <v>0</v>
      </c>
      <c r="F36" s="167"/>
      <c r="G36" s="145">
        <f t="shared" si="3"/>
        <v>0</v>
      </c>
      <c r="H36" s="172"/>
      <c r="I36" s="135">
        <f t="shared" si="4"/>
        <v>0</v>
      </c>
      <c r="J36" s="167"/>
      <c r="K36" s="173">
        <f t="shared" si="5"/>
        <v>0</v>
      </c>
      <c r="L36" s="339"/>
      <c r="M36" s="163">
        <f t="shared" si="6"/>
        <v>0</v>
      </c>
      <c r="N36" s="378"/>
      <c r="O36" s="177">
        <f t="shared" si="7"/>
        <v>0</v>
      </c>
      <c r="P36" s="147"/>
      <c r="Q36" s="135">
        <f t="shared" si="8"/>
        <v>0</v>
      </c>
      <c r="R36" s="129"/>
      <c r="S36" s="145">
        <f t="shared" si="9"/>
        <v>0</v>
      </c>
      <c r="T36" s="172"/>
      <c r="U36" s="135">
        <f t="shared" si="10"/>
        <v>0</v>
      </c>
      <c r="V36" s="167"/>
      <c r="W36" s="173">
        <f t="shared" si="11"/>
        <v>0</v>
      </c>
      <c r="X36" s="123">
        <f t="shared" si="0"/>
        <v>0</v>
      </c>
      <c r="Y36" s="115">
        <f t="shared" si="1"/>
        <v>0</v>
      </c>
      <c r="Z36" s="32"/>
      <c r="AB36" s="275"/>
      <c r="AC36" s="275"/>
      <c r="AD36" s="275"/>
      <c r="AE36" s="275"/>
      <c r="AF36" s="281"/>
      <c r="AG36" s="281"/>
    </row>
    <row r="37" spans="1:33" s="31" customFormat="1" ht="15.75" customHeight="1" x14ac:dyDescent="0.2">
      <c r="A37" s="80">
        <v>9219</v>
      </c>
      <c r="B37" s="127" t="s">
        <v>616</v>
      </c>
      <c r="C37" s="82" t="s">
        <v>237</v>
      </c>
      <c r="D37" s="176"/>
      <c r="E37" s="163">
        <f t="shared" si="2"/>
        <v>0</v>
      </c>
      <c r="F37" s="162"/>
      <c r="G37" s="164">
        <f t="shared" si="3"/>
        <v>0</v>
      </c>
      <c r="H37" s="172"/>
      <c r="I37" s="135">
        <f t="shared" si="4"/>
        <v>0</v>
      </c>
      <c r="J37" s="167"/>
      <c r="K37" s="173">
        <f t="shared" si="5"/>
        <v>0</v>
      </c>
      <c r="L37" s="339"/>
      <c r="M37" s="163">
        <f t="shared" si="6"/>
        <v>0</v>
      </c>
      <c r="N37" s="378"/>
      <c r="O37" s="177">
        <f t="shared" si="7"/>
        <v>0</v>
      </c>
      <c r="P37" s="186"/>
      <c r="Q37" s="163">
        <f t="shared" si="8"/>
        <v>0</v>
      </c>
      <c r="R37" s="159"/>
      <c r="S37" s="164">
        <f t="shared" si="9"/>
        <v>0</v>
      </c>
      <c r="T37" s="324"/>
      <c r="U37" s="302">
        <f t="shared" si="10"/>
        <v>0</v>
      </c>
      <c r="V37" s="325"/>
      <c r="W37" s="304">
        <f t="shared" si="11"/>
        <v>0</v>
      </c>
      <c r="X37" s="123">
        <f t="shared" si="0"/>
        <v>0</v>
      </c>
      <c r="Y37" s="115">
        <f t="shared" si="1"/>
        <v>0</v>
      </c>
      <c r="Z37" s="32"/>
      <c r="AB37" s="275"/>
      <c r="AC37" s="275"/>
      <c r="AD37" s="275"/>
      <c r="AE37" s="275"/>
      <c r="AF37" s="273"/>
      <c r="AG37" s="273"/>
    </row>
    <row r="38" spans="1:33" s="31" customFormat="1" ht="15.75" customHeight="1" x14ac:dyDescent="0.2">
      <c r="A38" s="80">
        <v>9220</v>
      </c>
      <c r="B38" s="127" t="s">
        <v>611</v>
      </c>
      <c r="C38" s="82" t="s">
        <v>238</v>
      </c>
      <c r="D38" s="172"/>
      <c r="E38" s="135">
        <f t="shared" si="2"/>
        <v>0</v>
      </c>
      <c r="F38" s="167"/>
      <c r="G38" s="145">
        <f t="shared" si="3"/>
        <v>0</v>
      </c>
      <c r="H38" s="172"/>
      <c r="I38" s="135">
        <f t="shared" si="4"/>
        <v>0</v>
      </c>
      <c r="J38" s="167"/>
      <c r="K38" s="173">
        <f t="shared" si="5"/>
        <v>0</v>
      </c>
      <c r="L38" s="270"/>
      <c r="M38" s="362">
        <f t="shared" si="6"/>
        <v>0</v>
      </c>
      <c r="N38" s="271"/>
      <c r="O38" s="390">
        <f t="shared" si="7"/>
        <v>0</v>
      </c>
      <c r="P38" s="168"/>
      <c r="Q38" s="135">
        <f t="shared" si="8"/>
        <v>0</v>
      </c>
      <c r="R38" s="167"/>
      <c r="S38" s="145">
        <f t="shared" si="9"/>
        <v>0</v>
      </c>
      <c r="T38" s="172"/>
      <c r="U38" s="135">
        <f t="shared" si="10"/>
        <v>0</v>
      </c>
      <c r="V38" s="167"/>
      <c r="W38" s="173">
        <f t="shared" si="11"/>
        <v>0</v>
      </c>
      <c r="X38" s="123">
        <f t="shared" si="0"/>
        <v>0</v>
      </c>
      <c r="Y38" s="115">
        <f t="shared" si="1"/>
        <v>0</v>
      </c>
      <c r="Z38" s="32"/>
      <c r="AB38" s="275"/>
      <c r="AC38" s="275"/>
      <c r="AD38" s="275"/>
      <c r="AE38" s="275"/>
      <c r="AF38" s="281"/>
      <c r="AG38" s="281"/>
    </row>
    <row r="39" spans="1:33" s="31" customFormat="1" ht="13.5" thickBot="1" x14ac:dyDescent="0.25">
      <c r="A39" s="130">
        <v>9221</v>
      </c>
      <c r="B39" s="131" t="s">
        <v>620</v>
      </c>
      <c r="C39" s="201" t="s">
        <v>239</v>
      </c>
      <c r="D39" s="182"/>
      <c r="E39" s="142">
        <f t="shared" si="2"/>
        <v>0</v>
      </c>
      <c r="F39" s="183"/>
      <c r="G39" s="146">
        <f t="shared" si="3"/>
        <v>0</v>
      </c>
      <c r="H39" s="182"/>
      <c r="I39" s="142">
        <f t="shared" si="4"/>
        <v>0</v>
      </c>
      <c r="J39" s="183"/>
      <c r="K39" s="193">
        <f t="shared" si="5"/>
        <v>0</v>
      </c>
      <c r="L39" s="391"/>
      <c r="M39" s="392">
        <f t="shared" si="6"/>
        <v>0</v>
      </c>
      <c r="N39" s="393"/>
      <c r="O39" s="394">
        <f t="shared" si="7"/>
        <v>0</v>
      </c>
      <c r="P39" s="200"/>
      <c r="Q39" s="142">
        <f t="shared" si="8"/>
        <v>0</v>
      </c>
      <c r="R39" s="183"/>
      <c r="S39" s="146">
        <f t="shared" si="9"/>
        <v>0</v>
      </c>
      <c r="T39" s="182"/>
      <c r="U39" s="142">
        <f t="shared" si="10"/>
        <v>0</v>
      </c>
      <c r="V39" s="183"/>
      <c r="W39" s="193">
        <f t="shared" si="11"/>
        <v>0</v>
      </c>
      <c r="X39" s="124">
        <f t="shared" si="0"/>
        <v>0</v>
      </c>
      <c r="Y39" s="117">
        <f t="shared" si="1"/>
        <v>0</v>
      </c>
      <c r="Z39" s="32"/>
      <c r="AB39" s="275"/>
      <c r="AC39" s="275"/>
      <c r="AD39" s="275"/>
      <c r="AE39" s="275"/>
      <c r="AF39" s="281"/>
      <c r="AG39" s="281"/>
    </row>
    <row r="40" spans="1:33" s="31" customFormat="1" ht="13.5" thickBot="1" x14ac:dyDescent="0.25">
      <c r="A40" s="428" t="s">
        <v>18</v>
      </c>
      <c r="B40" s="429"/>
      <c r="C40" s="430"/>
      <c r="D40" s="97">
        <f>SUM(D8:D39)</f>
        <v>30</v>
      </c>
      <c r="E40" s="96">
        <f t="shared" ref="E40:Y40" si="12">SUM(E8:E39)</f>
        <v>5705400</v>
      </c>
      <c r="F40" s="96">
        <f t="shared" si="12"/>
        <v>0</v>
      </c>
      <c r="G40" s="227">
        <f t="shared" si="12"/>
        <v>0</v>
      </c>
      <c r="H40" s="96">
        <f t="shared" si="12"/>
        <v>21</v>
      </c>
      <c r="I40" s="96">
        <f t="shared" si="12"/>
        <v>3993780</v>
      </c>
      <c r="J40" s="96">
        <f t="shared" si="12"/>
        <v>29</v>
      </c>
      <c r="K40" s="225">
        <f t="shared" si="12"/>
        <v>2727798</v>
      </c>
      <c r="L40" s="97">
        <f>SUM(L8:L39)</f>
        <v>0</v>
      </c>
      <c r="M40" s="97">
        <f>SUM(M8:M39)</f>
        <v>0</v>
      </c>
      <c r="N40" s="97">
        <f>SUM(N8:N39)</f>
        <v>0</v>
      </c>
      <c r="O40" s="99">
        <f>SUM(O8:O39)</f>
        <v>0</v>
      </c>
      <c r="P40" s="99">
        <f t="shared" si="12"/>
        <v>75</v>
      </c>
      <c r="Q40" s="225">
        <f t="shared" si="12"/>
        <v>14263500</v>
      </c>
      <c r="R40" s="99">
        <f t="shared" si="12"/>
        <v>21</v>
      </c>
      <c r="S40" s="225">
        <f t="shared" si="12"/>
        <v>1975302</v>
      </c>
      <c r="T40" s="99">
        <f t="shared" si="12"/>
        <v>357</v>
      </c>
      <c r="U40" s="225">
        <f t="shared" si="12"/>
        <v>67894260</v>
      </c>
      <c r="V40" s="99">
        <f t="shared" si="12"/>
        <v>267</v>
      </c>
      <c r="W40" s="225">
        <f t="shared" si="12"/>
        <v>25114554</v>
      </c>
      <c r="X40" s="98">
        <f t="shared" si="12"/>
        <v>800</v>
      </c>
      <c r="Y40" s="89">
        <f t="shared" si="12"/>
        <v>121674594</v>
      </c>
    </row>
    <row r="43" spans="1:33" x14ac:dyDescent="0.2">
      <c r="F43" s="21" t="s">
        <v>369</v>
      </c>
      <c r="G43" s="22">
        <v>190180</v>
      </c>
    </row>
    <row r="44" spans="1:33" x14ac:dyDescent="0.2">
      <c r="F44" s="21" t="s">
        <v>370</v>
      </c>
      <c r="G44" s="22">
        <v>94062</v>
      </c>
    </row>
    <row r="45" spans="1:33" x14ac:dyDescent="0.2">
      <c r="G45" s="22"/>
    </row>
    <row r="46" spans="1:33" x14ac:dyDescent="0.2">
      <c r="B46" s="79"/>
    </row>
    <row r="47" spans="1:33" x14ac:dyDescent="0.2">
      <c r="B47" s="79"/>
    </row>
    <row r="48" spans="1:33" x14ac:dyDescent="0.2">
      <c r="B48" s="79"/>
    </row>
    <row r="49" spans="2:2" x14ac:dyDescent="0.2">
      <c r="B49" s="79"/>
    </row>
    <row r="50" spans="2:2" x14ac:dyDescent="0.2">
      <c r="B50" s="79"/>
    </row>
    <row r="51" spans="2:2" x14ac:dyDescent="0.2">
      <c r="B51" s="79"/>
    </row>
    <row r="52" spans="2:2" x14ac:dyDescent="0.2">
      <c r="B52" s="79"/>
    </row>
    <row r="53" spans="2:2" x14ac:dyDescent="0.2">
      <c r="B53" s="79"/>
    </row>
    <row r="54" spans="2:2" x14ac:dyDescent="0.2">
      <c r="B54" s="79"/>
    </row>
    <row r="55" spans="2:2" x14ac:dyDescent="0.2">
      <c r="B55" s="79"/>
    </row>
    <row r="56" spans="2:2" x14ac:dyDescent="0.2">
      <c r="B56" s="79"/>
    </row>
    <row r="57" spans="2:2" x14ac:dyDescent="0.2">
      <c r="B57" s="79"/>
    </row>
    <row r="58" spans="2:2" x14ac:dyDescent="0.2">
      <c r="B58" s="79"/>
    </row>
    <row r="59" spans="2:2" x14ac:dyDescent="0.2">
      <c r="B59" s="79"/>
    </row>
    <row r="60" spans="2:2" x14ac:dyDescent="0.2">
      <c r="B60" s="79"/>
    </row>
    <row r="61" spans="2:2" x14ac:dyDescent="0.2">
      <c r="B61" s="79"/>
    </row>
    <row r="62" spans="2:2" x14ac:dyDescent="0.2">
      <c r="B62" s="79"/>
    </row>
    <row r="63" spans="2:2" x14ac:dyDescent="0.2">
      <c r="B63" s="79"/>
    </row>
    <row r="64" spans="2:2" x14ac:dyDescent="0.2">
      <c r="B64" s="79"/>
    </row>
    <row r="65" spans="2:2" x14ac:dyDescent="0.2">
      <c r="B65" s="79"/>
    </row>
    <row r="66" spans="2:2" x14ac:dyDescent="0.2">
      <c r="B66" s="79"/>
    </row>
    <row r="67" spans="2:2" x14ac:dyDescent="0.2">
      <c r="B67" s="79"/>
    </row>
    <row r="68" spans="2:2" x14ac:dyDescent="0.2">
      <c r="B68" s="79"/>
    </row>
    <row r="69" spans="2:2" x14ac:dyDescent="0.2">
      <c r="B69" s="79"/>
    </row>
    <row r="70" spans="2:2" x14ac:dyDescent="0.2">
      <c r="B70" s="79"/>
    </row>
    <row r="71" spans="2:2" x14ac:dyDescent="0.2">
      <c r="B71" s="79"/>
    </row>
    <row r="72" spans="2:2" x14ac:dyDescent="0.2">
      <c r="B72" s="79"/>
    </row>
    <row r="73" spans="2:2" x14ac:dyDescent="0.2">
      <c r="B73" s="79"/>
    </row>
    <row r="74" spans="2:2" x14ac:dyDescent="0.2">
      <c r="B74" s="79"/>
    </row>
    <row r="75" spans="2:2" x14ac:dyDescent="0.2">
      <c r="B75" s="79"/>
    </row>
    <row r="76" spans="2:2" x14ac:dyDescent="0.2">
      <c r="B76" s="79"/>
    </row>
    <row r="77" spans="2:2" x14ac:dyDescent="0.2">
      <c r="B77" s="79"/>
    </row>
  </sheetData>
  <mergeCells count="13">
    <mergeCell ref="A40:C40"/>
    <mergeCell ref="P6:S6"/>
    <mergeCell ref="X6:Y6"/>
    <mergeCell ref="A1:Y1"/>
    <mergeCell ref="A2:Y2"/>
    <mergeCell ref="A4:Y4"/>
    <mergeCell ref="A6:A7"/>
    <mergeCell ref="C6:C7"/>
    <mergeCell ref="D6:G6"/>
    <mergeCell ref="H6:K6"/>
    <mergeCell ref="L6:O6"/>
    <mergeCell ref="B6:B7"/>
    <mergeCell ref="T6:W6"/>
  </mergeCells>
  <phoneticPr fontId="2" type="noConversion"/>
  <printOptions horizontalCentered="1"/>
  <pageMargins left="1.1811023622047245" right="0.59055118110236227" top="0.98425196850393704" bottom="0.98425196850393704" header="0" footer="0"/>
  <pageSetup paperSize="14" scale="41" orientation="landscape" r:id="rId1"/>
  <headerFooter alignWithMargins="0">
    <oddHeader>&amp;L&amp;"Arial,Negrita"&amp;8Unidad de Información Municipal
capturarrhh.sinim.gov.cl
www.sinim.gov.cl
Depto. Finanzas Municipales
SUBDERE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17</vt:i4>
      </vt:variant>
    </vt:vector>
  </HeadingPairs>
  <TitlesOfParts>
    <vt:vector size="17" baseType="lpstr">
      <vt:lpstr>Tarap. I</vt:lpstr>
      <vt:lpstr>Antof.II</vt:lpstr>
      <vt:lpstr>Atacam. III</vt:lpstr>
      <vt:lpstr>Coquimbo.. IV</vt:lpstr>
      <vt:lpstr>Valp. V</vt:lpstr>
      <vt:lpstr>L.B.O´Hig.VI</vt:lpstr>
      <vt:lpstr>Mau.VII</vt:lpstr>
      <vt:lpstr>Bio. VIII</vt:lpstr>
      <vt:lpstr>Arauc. IX</vt:lpstr>
      <vt:lpstr>L.Lagos X</vt:lpstr>
      <vt:lpstr>Aisén XI</vt:lpstr>
      <vt:lpstr>Mag y Ant XII</vt:lpstr>
      <vt:lpstr>Metrop XIII</vt:lpstr>
      <vt:lpstr>L.Ríos. XIV</vt:lpstr>
      <vt:lpstr>Arica y Par. XV</vt:lpstr>
      <vt:lpstr>Ñuble XVI</vt:lpstr>
      <vt:lpstr>NACIONAL</vt:lpstr>
    </vt:vector>
  </TitlesOfParts>
  <Company>subdere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RRHH</dc:creator>
  <cp:lastModifiedBy>Karen Andrea Urrutia Navarro</cp:lastModifiedBy>
  <cp:lastPrinted>2020-01-15T17:53:38Z</cp:lastPrinted>
  <dcterms:created xsi:type="dcterms:W3CDTF">2007-09-05T13:53:56Z</dcterms:created>
  <dcterms:modified xsi:type="dcterms:W3CDTF">2020-01-21T14:32:13Z</dcterms:modified>
</cp:coreProperties>
</file>